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2" activeTab="4"/>
  </bookViews>
  <sheets>
    <sheet name="社保基金预算调整封面" sheetId="1" r:id="rId1"/>
    <sheet name="预算调整目录" sheetId="2" r:id="rId2"/>
    <sheet name="预算调整总表" sheetId="3" r:id="rId3"/>
    <sheet name="企业职工基本养老保险基金收支预" sheetId="4" r:id="rId4"/>
    <sheet name="城乡居民基本养老保险基金收支预" sheetId="5" r:id="rId5"/>
    <sheet name="机关事业单位基本养老保险基金收" sheetId="6" r:id="rId6"/>
    <sheet name="职工基本医疗保险基金收支预算调" sheetId="7" r:id="rId7"/>
    <sheet name="城乡居民基本医疗保险基金预算调" sheetId="8" r:id="rId8"/>
    <sheet name="工伤保险基金收支预算调整表" sheetId="9" r:id="rId9"/>
    <sheet name="失业保险基金收支预算调整表" sheetId="10" r:id="rId10"/>
    <sheet name="基本养老基础资料调整表" sheetId="11" r:id="rId11"/>
    <sheet name="基本医疗保险基础资料调整表" sheetId="12" r:id="rId12"/>
    <sheet name="失业工伤基础资料调整表" sheetId="13" r:id="rId13"/>
  </sheets>
  <definedNames>
    <definedName name="_xlnm.Print_Titles" localSheetId="2">社保基金预算调整封面!A1:A1</definedName>
    <definedName name="_xlnm.Print_Titles" localSheetId="6">社保基金预算调整封面!A1:A1</definedName>
  </definedNames>
  <calcPr calcId="144525"/>
</workbook>
</file>

<file path=xl/sharedStrings.xml><?xml version="1.0" encoding="utf-8"?>
<sst xmlns="http://schemas.openxmlformats.org/spreadsheetml/2006/main" count="844" uniqueCount="330">
  <si>
    <t xml:space="preserve">    2023 年 社 会 保 险 基 金 预 算 调 整</t>
  </si>
  <si>
    <t>批准日期</t>
  </si>
  <si>
    <t>年</t>
  </si>
  <si>
    <t>月</t>
  </si>
  <si>
    <t>日</t>
  </si>
  <si>
    <t xml:space="preserve">                </t>
  </si>
  <si>
    <t>财政厅（局）</t>
  </si>
  <si>
    <t>人力资源社会保障厅（局）</t>
  </si>
  <si>
    <t>报送日期</t>
  </si>
  <si>
    <t>医疗保障局</t>
  </si>
  <si>
    <t>税务局</t>
  </si>
  <si>
    <t>财政厅（局）负责人（章）：</t>
  </si>
  <si>
    <t>财务负责人（章）：</t>
  </si>
  <si>
    <t>经办人（章）：</t>
  </si>
  <si>
    <t>人力资源社会保障（厅）局负责人（章）：</t>
  </si>
  <si>
    <t>医疗保障局负责人（章）：</t>
  </si>
  <si>
    <t>税务局负责人（章）：</t>
  </si>
  <si>
    <t>社保费部门负责人（章）：</t>
  </si>
  <si>
    <t>目      录</t>
  </si>
  <si>
    <t>一、2023年社会保险基金收支预算调整总表...............................................................</t>
  </si>
  <si>
    <t>社预01表</t>
  </si>
  <si>
    <t>二、2023年企业职工基本养老保险基金收支预算调整表...........................................................</t>
  </si>
  <si>
    <t>社预02表</t>
  </si>
  <si>
    <t>三、2023年城乡居民基本养老保险基金收支预算调整表.....................................................</t>
  </si>
  <si>
    <t>社预03表</t>
  </si>
  <si>
    <t>四、2023年机关事业单位基本养老保险基金收支预算调整表.....................................................</t>
  </si>
  <si>
    <t>社预04表</t>
  </si>
  <si>
    <t>五、2023年职工基本医疗保险（含生育保险）基金收支预算调整表....................................................</t>
  </si>
  <si>
    <t>社预05表</t>
  </si>
  <si>
    <t>六、2023年城乡居民基本医疗保险基金收支预算调整表.....................................................</t>
  </si>
  <si>
    <t>社预06表</t>
  </si>
  <si>
    <t>七、2023年工伤保险基金收支预算调整.....................................................</t>
  </si>
  <si>
    <t>社预07表</t>
  </si>
  <si>
    <t>八、2023年失业保险基金收支预算调整表...................................................</t>
  </si>
  <si>
    <t>社预08表</t>
  </si>
  <si>
    <t>九、2023年基本养老保险基础资料调整表.....................................................</t>
  </si>
  <si>
    <t>社预附01表</t>
  </si>
  <si>
    <t>十、2023年基本医疗保险基础资料调整表.....................................................</t>
  </si>
  <si>
    <t>社预附02表</t>
  </si>
  <si>
    <t>十一、2023年失业保险、工伤保险基础资料调整表.....................................................</t>
  </si>
  <si>
    <t>社预附03表</t>
  </si>
  <si>
    <t>2023年社会保险基金预算调整总表</t>
  </si>
  <si>
    <t>民丰县</t>
  </si>
  <si>
    <t>单位：元</t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</si>
  <si>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</si>
  <si>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</si>
  <si>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</si>
  <si>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</si>
  <si>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</si>
  <si>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职工基本医疗保险基金</t>
  </si>
  <si>
    <t>居民基本医疗保险基金</t>
  </si>
  <si>
    <t>工伤保险基金</t>
  </si>
  <si>
    <t>生育保险基金</t>
  </si>
  <si>
    <t>失业保险基金</t>
  </si>
  <si>
    <t>年初预算数</t>
  </si>
  <si>
    <t>调整数</t>
  </si>
  <si>
    <t>调整后预算数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</si>
  <si>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</si>
  <si>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</si>
  <si>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</si>
  <si>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</si>
  <si>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</si>
  <si>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</si>
  <si>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</si>
  <si>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
          （省级专用）</t>
  </si>
  <si>
    <t xml:space="preserve">         8.全国统筹调剂资金收入
          （中央专用）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</si>
  <si>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</si>
  <si>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</si>
  <si>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</si>
  <si>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</si>
  <si>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
          （中央专用）</t>
  </si>
  <si>
    <t xml:space="preserve">         5.全国统筹调剂资金支出
          （省级专用）</t>
  </si>
  <si>
    <t>三、本年收支结余</t>
  </si>
  <si>
    <t>四、年末滚存结余</t>
  </si>
  <si>
    <t>第 1 页</t>
  </si>
  <si>
    <t>2023年企业职工基本养老保险基金收支预算调整表</t>
  </si>
  <si>
    <t>项         目</t>
  </si>
  <si>
    <t>项       目</t>
  </si>
  <si>
    <t>一、基本养老保险费收入</t>
  </si>
  <si>
    <t>一、基本养老金支出</t>
  </si>
  <si>
    <t>二、财政补贴收入</t>
  </si>
  <si>
    <t xml:space="preserve">    其中:离休金支出</t>
  </si>
  <si>
    <t xml:space="preserve">    其中:地方财政补贴</t>
  </si>
  <si>
    <t>二、医疗补助金支出</t>
  </si>
  <si>
    <t>三、利息收入</t>
  </si>
  <si>
    <t>三、丧葬补助金和抚恤金支出</t>
  </si>
  <si>
    <t>四、委托投资收益</t>
  </si>
  <si>
    <t>四、病残津贴支出</t>
  </si>
  <si>
    <t>五、转移收入</t>
  </si>
  <si>
    <t>五、转移支出</t>
  </si>
  <si>
    <t>六、其他收入</t>
  </si>
  <si>
    <t>六、其他支出</t>
  </si>
  <si>
    <t xml:space="preserve">    其中:滞纳金</t>
  </si>
  <si>
    <t>×</t>
  </si>
  <si>
    <t>七、本年收入小计</t>
  </si>
  <si>
    <t>七、本年支出小计</t>
  </si>
  <si>
    <t>八、上级补助收入</t>
  </si>
  <si>
    <t>八、补助下级支出</t>
  </si>
  <si>
    <t xml:space="preserve">    其中:全国统筹调剂资金收入（省级专用）</t>
  </si>
  <si>
    <t xml:space="preserve">    其中:全国统筹调剂资金支出
       （中央专用）</t>
  </si>
  <si>
    <t>九、下级上解收入</t>
  </si>
  <si>
    <t>九、上解上级支出</t>
  </si>
  <si>
    <t xml:space="preserve">    其中:全国统筹调剂资金收入（中央专用）</t>
  </si>
  <si>
    <t xml:space="preserve">    其中:全国统筹调剂资金支出
        （省级专用）</t>
  </si>
  <si>
    <t>十、本年收入合计</t>
  </si>
  <si>
    <t>十、本年支出合计</t>
  </si>
  <si>
    <t>十一、本年收支结余</t>
  </si>
  <si>
    <t>十一、上年结余</t>
  </si>
  <si>
    <t>十二、年末滚存结余</t>
  </si>
  <si>
    <t>总        计</t>
  </si>
  <si>
    <t>第 2 页</t>
  </si>
  <si>
    <t>2023年城乡居民基本养老保险基金收支预算调整表</t>
  </si>
  <si>
    <t>项          目</t>
  </si>
  <si>
    <t>一、个人缴费收入</t>
  </si>
  <si>
    <t>一、基础养老金支出</t>
  </si>
  <si>
    <t xml:space="preserve">    其中:财政为困难人员代缴收入</t>
  </si>
  <si>
    <t>二、个人账户养老金支出</t>
  </si>
  <si>
    <t>三、丧葬补助金支出</t>
  </si>
  <si>
    <t xml:space="preserve">    其中:财政对基础养老金的补贴</t>
  </si>
  <si>
    <t>四、转移支出</t>
  </si>
  <si>
    <t xml:space="preserve">         财政对个人缴费的补贴</t>
  </si>
  <si>
    <t>五、其他支出</t>
  </si>
  <si>
    <t>三、集体补助收入</t>
  </si>
  <si>
    <t>四、利息收入</t>
  </si>
  <si>
    <t>五、委托投资收益</t>
  </si>
  <si>
    <t>六、转移收入</t>
  </si>
  <si>
    <t>七、其他收入</t>
  </si>
  <si>
    <t>八、本年收入小计</t>
  </si>
  <si>
    <t>六、本年支出小计</t>
  </si>
  <si>
    <t>九、上级补助收入</t>
  </si>
  <si>
    <t>七、补助下级支出</t>
  </si>
  <si>
    <t>十、下级上解收入</t>
  </si>
  <si>
    <t>八、上解上级支出</t>
  </si>
  <si>
    <t>十一、本年收入合计</t>
  </si>
  <si>
    <t>九、本年支出合计</t>
  </si>
  <si>
    <t>十、本年收支结余</t>
  </si>
  <si>
    <t>十二、上年结余</t>
  </si>
  <si>
    <t>十一、年末滚存结余</t>
  </si>
  <si>
    <t>总         计</t>
  </si>
  <si>
    <t>第 3 页</t>
  </si>
  <si>
    <t>2023年机关事业单位基本养老保险基金收支预算调整表</t>
  </si>
  <si>
    <t>项目</t>
  </si>
  <si>
    <t xml:space="preserve">    其中：当期征缴收入</t>
  </si>
  <si>
    <t>二、转移支出</t>
  </si>
  <si>
    <t>三、其他支出</t>
  </si>
  <si>
    <t xml:space="preserve">    其中：地方财政补贴</t>
  </si>
  <si>
    <t>四、转移收入</t>
  </si>
  <si>
    <t>五、其他收入</t>
  </si>
  <si>
    <t xml:space="preserve">    其中：滞纳金</t>
  </si>
  <si>
    <t>六、本年收入小计</t>
  </si>
  <si>
    <t>四、本年支出小计</t>
  </si>
  <si>
    <t>七、上级补助收入</t>
  </si>
  <si>
    <t>五、补助下级支出</t>
  </si>
  <si>
    <t>八、下级上解收入</t>
  </si>
  <si>
    <t>六、上解上级支出</t>
  </si>
  <si>
    <t>九、本年收入合计</t>
  </si>
  <si>
    <t>七、本年支出合计</t>
  </si>
  <si>
    <t>八、本年收支结余</t>
  </si>
  <si>
    <t>十、上年结余</t>
  </si>
  <si>
    <t>九、年末滚存结余</t>
  </si>
  <si>
    <t>第 4 页</t>
  </si>
  <si>
    <t>2023年职工基本医疗保险(含生育保险)基金收支预算调整表</t>
  </si>
  <si>
    <t>小计</t>
  </si>
  <si>
    <t>基本医疗保险统筹基金（含单建统筹）</t>
  </si>
  <si>
    <t>基本医疗保险
个人账户基金</t>
  </si>
  <si>
    <t>一、基本医疗保险费收入</t>
  </si>
  <si>
    <t xml:space="preserve">    其中：单位缴费</t>
  </si>
  <si>
    <t xml:space="preserve">          个人缴费</t>
  </si>
  <si>
    <t xml:space="preserve">    其中：对医保基金负担新冠病毒疫苗及接种费用的补助</t>
  </si>
  <si>
    <t xml:space="preserve">     其中:滞纳金</t>
  </si>
  <si>
    <t>一、基本医疗保险待遇支出</t>
  </si>
  <si>
    <t xml:space="preserve">    其中:1.住院费用支出</t>
  </si>
  <si>
    <t>　       2.门诊费用支出</t>
  </si>
  <si>
    <t xml:space="preserve">         3.生育医疗费用支出</t>
  </si>
  <si>
    <t xml:space="preserve">         4.生育津贴支出</t>
  </si>
  <si>
    <t>第 5 页</t>
  </si>
  <si>
    <t>2023年城乡居民基本医疗保险基金收支预算调整表</t>
  </si>
  <si>
    <t>项     目</t>
  </si>
  <si>
    <t xml:space="preserve">    其中：集体扶持收入</t>
  </si>
  <si>
    <t xml:space="preserve">    其中：住院费用支出</t>
  </si>
  <si>
    <t xml:space="preserve">          城乡医疗救助资助收入</t>
  </si>
  <si>
    <t xml:space="preserve">          门诊费用支出</t>
  </si>
  <si>
    <t xml:space="preserve">          财政为困难人员代缴收入</t>
  </si>
  <si>
    <t>二、大病保险支出</t>
  </si>
  <si>
    <t xml:space="preserve">    其中：按规定标准补助收入</t>
  </si>
  <si>
    <t xml:space="preserve">          对医保基金负担新冠病毒疫苗及接种费用的补助</t>
  </si>
  <si>
    <t>四、其他收入</t>
  </si>
  <si>
    <t>五、本年收入小计</t>
  </si>
  <si>
    <t>六、上级补助收入</t>
  </si>
  <si>
    <t>七、下级上解收入</t>
  </si>
  <si>
    <t>八、本年收入合计</t>
  </si>
  <si>
    <t>九、上年结余</t>
  </si>
  <si>
    <t xml:space="preserve">    总    计</t>
  </si>
  <si>
    <t xml:space="preserve">    总     计</t>
  </si>
  <si>
    <t>第 6 页</t>
  </si>
  <si>
    <t>2023年工伤保险基金收支预算调整表</t>
  </si>
  <si>
    <t>一、工伤保险费收入</t>
  </si>
  <si>
    <t>一、工伤保险待遇支出</t>
  </si>
  <si>
    <t xml:space="preserve">  其中：工伤保险费-公务员工伤保险费收入</t>
  </si>
  <si>
    <t>二、劳动能力鉴定支出</t>
  </si>
  <si>
    <t>二、职业伤害保障费收入（试点）</t>
  </si>
  <si>
    <t>三、工伤保险预防费用支出</t>
  </si>
  <si>
    <t>三、财政补贴收入</t>
  </si>
  <si>
    <t>四、职业伤害保障支出（试点）</t>
  </si>
  <si>
    <t xml:space="preserve">   其中：职业伤害保障待遇支出（试点）</t>
  </si>
  <si>
    <t xml:space="preserve">         职业伤害保障劳动能力鉴定费（试点）</t>
  </si>
  <si>
    <t xml:space="preserve">         职业伤害保障委托承办费用支出（试点）</t>
  </si>
  <si>
    <t>第 7 页</t>
  </si>
  <si>
    <t>2023年失业保险基金收支预算调整表</t>
  </si>
  <si>
    <t>项           目</t>
  </si>
  <si>
    <t>一、失业保险费收入</t>
  </si>
  <si>
    <t>一、失业保险金支出</t>
  </si>
  <si>
    <t xml:space="preserve">二、基本医疗保险费支出 </t>
  </si>
  <si>
    <t>四、职业培训和职业介绍补贴支出</t>
  </si>
  <si>
    <t>五、其他费用支出</t>
  </si>
  <si>
    <t>六、稳定岗位补贴（稳岗返还）支出</t>
  </si>
  <si>
    <t>七、技能提升补贴支出</t>
  </si>
  <si>
    <t>八、转移支出</t>
  </si>
  <si>
    <t>九、其他支出</t>
  </si>
  <si>
    <t>十、本年支出小计</t>
  </si>
  <si>
    <t>十一、补助下级支出</t>
  </si>
  <si>
    <t>十二、上解上级支出</t>
  </si>
  <si>
    <t>十三、本年支出合计</t>
  </si>
  <si>
    <t>十四、本年收支结余</t>
  </si>
  <si>
    <t>十五、年末滚存结余</t>
  </si>
  <si>
    <t>第 8 页</t>
  </si>
  <si>
    <t>2023年基本养老保险基础资料预算调整表</t>
  </si>
  <si>
    <t>项      目</t>
  </si>
  <si>
    <t>单位</t>
  </si>
  <si>
    <t>项               目</t>
  </si>
  <si>
    <t>一、企业职工基本养老保险</t>
  </si>
  <si>
    <t xml:space="preserve">       (2)本年补缴以前年度欠费</t>
  </si>
  <si>
    <t>元</t>
  </si>
  <si>
    <t xml:space="preserve">   (一)参保人数</t>
  </si>
  <si>
    <t>人</t>
  </si>
  <si>
    <t xml:space="preserve">       (3)新增欠费</t>
  </si>
  <si>
    <t>　     1.在职职工</t>
  </si>
  <si>
    <t xml:space="preserve">       (4)年末累计欠费</t>
  </si>
  <si>
    <t xml:space="preserve">         其中:个人身份参保</t>
  </si>
  <si>
    <t xml:space="preserve">     3.本年预缴以后年度基本养老保险费</t>
  </si>
  <si>
    <t>　   　2.离休人员</t>
  </si>
  <si>
    <t xml:space="preserve">     4.一次性补缴以前年度基本养老保险费</t>
  </si>
  <si>
    <t xml:space="preserve">       3.退休、退职人员</t>
  </si>
  <si>
    <t>二、城乡居民基本养老保险</t>
  </si>
  <si>
    <t>　       (1)当年新增退休退职人员</t>
  </si>
  <si>
    <t xml:space="preserve">    (一)16－59周岁参保人数</t>
  </si>
  <si>
    <t xml:space="preserve">         (2)当年死亡退休退职人员</t>
  </si>
  <si>
    <t xml:space="preserve">    (二)16－59周岁缴费人数</t>
  </si>
  <si>
    <t xml:space="preserve">   (二)缴费人数</t>
  </si>
  <si>
    <t xml:space="preserve">    (三)实际领取待遇人员</t>
  </si>
  <si>
    <t xml:space="preserve">       其中:个人身份缴费</t>
  </si>
  <si>
    <t xml:space="preserve">    (四)人均缴费水平</t>
  </si>
  <si>
    <t>元/年</t>
  </si>
  <si>
    <t xml:space="preserve">   (三)缴费基数总额</t>
  </si>
  <si>
    <t xml:space="preserve">    (五)人均财政对个人缴费补贴水平</t>
  </si>
  <si>
    <t xml:space="preserve">         其中:个人身份缴费基数总额</t>
  </si>
  <si>
    <t>三、机关事业单位基本养老保险</t>
  </si>
  <si>
    <t xml:space="preserve">   (四)缴费费率</t>
  </si>
  <si>
    <t>%</t>
  </si>
  <si>
    <t xml:space="preserve">    (一)参保人数</t>
  </si>
  <si>
    <t xml:space="preserve">       1.单位缴费费率</t>
  </si>
  <si>
    <t>　      1.在职职工</t>
  </si>
  <si>
    <t xml:space="preserve">       2.职工个人缴费费率</t>
  </si>
  <si>
    <t xml:space="preserve">        2.退休、退职人员</t>
  </si>
  <si>
    <t xml:space="preserve">       3.以个人身份参保缴费费率</t>
  </si>
  <si>
    <t xml:space="preserve">    (二)缴费人数</t>
  </si>
  <si>
    <t xml:space="preserve">   (五)人均缴费工资基数</t>
  </si>
  <si>
    <t xml:space="preserve">    (三)缴费基数总额</t>
  </si>
  <si>
    <t xml:space="preserve">   (六)保险费缴纳情况</t>
  </si>
  <si>
    <t>　  (四)缴费费率</t>
  </si>
  <si>
    <t xml:space="preserve">       1.缴纳当年基本养老保险费</t>
  </si>
  <si>
    <t xml:space="preserve">    (五)人均缴费工资基数</t>
  </si>
  <si>
    <t xml:space="preserve">       2.欠费情况</t>
  </si>
  <si>
    <t>四、统筹地区职工平均工资</t>
  </si>
  <si>
    <t xml:space="preserve">         (1)上年末累计欠费</t>
  </si>
  <si>
    <t>第 10 页</t>
  </si>
  <si>
    <t>2023年基本医疗保险基础资料预算调整表</t>
  </si>
  <si>
    <t>一、职工基本医疗保险</t>
  </si>
  <si>
    <t xml:space="preserve">          其中：单位缴费</t>
  </si>
  <si>
    <t xml:space="preserve">                个人缴费</t>
  </si>
  <si>
    <t xml:space="preserve">        1.在职职工</t>
  </si>
  <si>
    <t xml:space="preserve">         2.欠费情况</t>
  </si>
  <si>
    <t xml:space="preserve">        其中：单建统筹</t>
  </si>
  <si>
    <t xml:space="preserve">          (1)上年末累计欠费</t>
  </si>
  <si>
    <t xml:space="preserve">        2.退休人员</t>
  </si>
  <si>
    <t xml:space="preserve">          (2)本年补缴以前年度欠费</t>
  </si>
  <si>
    <t xml:space="preserve">          (3)本年新增欠费</t>
  </si>
  <si>
    <t xml:space="preserve">             其中：单位欠费</t>
  </si>
  <si>
    <t xml:space="preserve">        其中：单建统筹缴费人数</t>
  </si>
  <si>
    <t xml:space="preserve">                   个人欠费</t>
  </si>
  <si>
    <t xml:space="preserve">          (4)年末累计欠费</t>
  </si>
  <si>
    <t xml:space="preserve">       1.统账结合</t>
  </si>
  <si>
    <t xml:space="preserve">        3.本年预缴以后年度基本医疗保险费</t>
  </si>
  <si>
    <t xml:space="preserve">        （1）单位缴费</t>
  </si>
  <si>
    <t xml:space="preserve">        4.一次性补缴以前年度基本医疗保险费</t>
  </si>
  <si>
    <t xml:space="preserve">        （2）个人缴费</t>
  </si>
  <si>
    <t>二、城乡居民基本医疗保险</t>
  </si>
  <si>
    <t xml:space="preserve">       2.单建统筹</t>
  </si>
  <si>
    <t xml:space="preserve">    (一)年末缴费人数</t>
  </si>
  <si>
    <t xml:space="preserve">    (四)缴费费率</t>
  </si>
  <si>
    <t xml:space="preserve">    (二)缴费标准</t>
  </si>
  <si>
    <t xml:space="preserve">        1.单位缴费费率</t>
  </si>
  <si>
    <t xml:space="preserve">        其中：个人缴费标准</t>
  </si>
  <si>
    <t xml:space="preserve">        2.个人缴费费率</t>
  </si>
  <si>
    <t xml:space="preserve">              财政补贴标准</t>
  </si>
  <si>
    <t xml:space="preserve">        3.单建统筹缴费费率</t>
  </si>
  <si>
    <t xml:space="preserve">    (三)大病保险情况</t>
  </si>
  <si>
    <t xml:space="preserve">        1.覆盖人数</t>
  </si>
  <si>
    <t xml:space="preserve">    (六)保险费缴纳情况</t>
  </si>
  <si>
    <t xml:space="preserve">        2.筹资标准</t>
  </si>
  <si>
    <t xml:space="preserve">        1.缴纳当年基本医疗保险费</t>
  </si>
  <si>
    <t xml:space="preserve">        3.人均筹资水平</t>
  </si>
  <si>
    <t>第 11 页</t>
  </si>
  <si>
    <t>2023年失业保险、工伤保险基础资料预算调整表</t>
  </si>
  <si>
    <t>项            目</t>
  </si>
  <si>
    <t>一、失业保险</t>
  </si>
  <si>
    <t xml:space="preserve">   (九)享受技能提升补贴人数</t>
  </si>
  <si>
    <t>二、工伤保险</t>
  </si>
  <si>
    <t xml:space="preserve">       其中：农民合同制工人参保人数</t>
  </si>
  <si>
    <t xml:space="preserve">        其中：职业伤害保障参保人数</t>
  </si>
  <si>
    <t xml:space="preserve">       1.单位</t>
  </si>
  <si>
    <t xml:space="preserve">       2.个人</t>
  </si>
  <si>
    <t xml:space="preserve">    (六)缴纳当年工伤保险费</t>
  </si>
  <si>
    <t xml:space="preserve">   (六)全年领取失业保险金人月数</t>
  </si>
  <si>
    <t>人月</t>
  </si>
  <si>
    <t xml:space="preserve">        其中:按缴费基数缴纳的工伤保险费</t>
  </si>
  <si>
    <t xml:space="preserve">   (七)代缴基本医疗保险费人月数</t>
  </si>
  <si>
    <t xml:space="preserve">    (七)享受工伤保险待遇全年累计人数</t>
  </si>
  <si>
    <t xml:space="preserve">   (八)享受稳定岗位补贴（稳岗返还）企业参加失业保险人数</t>
  </si>
  <si>
    <t>第 12 页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</si>
</sst>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;\-#,##0"/>
    <numFmt numFmtId="177" formatCode="#,##0_ ;\-#,##0;;"/>
    <numFmt numFmtId="178" formatCode="#,##0.00_ ;\-#,##0.00;;"/>
    <numFmt numFmtId="179" formatCode="#,##0.00_ ;\-#,##0.00"/>
  </numFmts>
  <fonts count="41">
    <font>
      <sz val="11"/>
      <color theme="1"/>
      <name val="??"/>
      <charset val="134"/>
      <scheme val="minor"/>
    </font>
    <font>
      <sz val="10"/>
      <name val="宋体"/>
      <charset val="134"/>
    </font>
    <font>
      <sz val="27"/>
      <color indexed="8"/>
      <name val="宋体"/>
      <charset val="1"/>
    </font>
    <font>
      <sz val="27"/>
      <color indexed="9"/>
      <name val="宋体"/>
      <charset val="1"/>
    </font>
    <font>
      <sz val="12"/>
      <color indexed="8"/>
      <name val="宋体"/>
      <charset val="1"/>
    </font>
    <font>
      <sz val="10"/>
      <color indexed="9"/>
      <name val="宋体"/>
      <charset val="1"/>
    </font>
    <font>
      <sz val="12"/>
      <color indexed="9"/>
      <name val="宋体"/>
      <charset val="1"/>
    </font>
    <font>
      <sz val="12"/>
      <name val="宋体"/>
      <charset val="1"/>
    </font>
    <font>
      <sz val="11"/>
      <color indexed="9"/>
      <name val="宋体"/>
      <charset val="1"/>
    </font>
    <font>
      <sz val="27"/>
      <name val="宋体"/>
      <charset val="1"/>
    </font>
    <font>
      <sz val="10"/>
      <color indexed="8"/>
      <name val="宋体"/>
      <charset val="1"/>
    </font>
    <font>
      <sz val="11"/>
      <color indexed="8"/>
      <name val="宋体"/>
      <charset val="1"/>
    </font>
    <font>
      <sz val="9"/>
      <color indexed="8"/>
      <name val="宋体"/>
      <charset val="1"/>
    </font>
    <font>
      <sz val="10"/>
      <name val="宋体"/>
      <charset val="1"/>
    </font>
    <font>
      <sz val="8"/>
      <color indexed="8"/>
      <name val="宋体"/>
      <charset val="1"/>
    </font>
    <font>
      <b/>
      <sz val="15"/>
      <color indexed="8"/>
      <name val="华文中宋"/>
      <charset val="1"/>
    </font>
    <font>
      <b/>
      <sz val="12"/>
      <color indexed="8"/>
      <name val="宋体"/>
      <charset val="1"/>
    </font>
    <font>
      <sz val="23"/>
      <color indexed="8"/>
      <name val="宋体"/>
      <charset val="1"/>
    </font>
    <font>
      <sz val="18"/>
      <color indexed="8"/>
      <name val="华文中宋"/>
      <charset val="1"/>
    </font>
    <font>
      <b/>
      <sz val="32"/>
      <color indexed="8"/>
      <name val="宋体"/>
      <charset val="1"/>
    </font>
    <font>
      <sz val="29"/>
      <color indexed="8"/>
      <name val="宋体"/>
      <charset val="1"/>
    </font>
    <font>
      <b/>
      <sz val="27"/>
      <color indexed="8"/>
      <name val="宋体"/>
      <charset val="1"/>
    </font>
    <font>
      <sz val="11"/>
      <color theme="1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theme="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rgb="FF3F3F76"/>
      <name val="??"/>
      <charset val="0"/>
      <scheme val="minor"/>
    </font>
    <font>
      <sz val="11"/>
      <color rgb="FFFF0000"/>
      <name val="??"/>
      <charset val="0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b/>
      <sz val="11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20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3" borderId="31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31" borderId="34" applyNumberFormat="0" applyAlignment="0" applyProtection="0">
      <alignment vertical="center"/>
    </xf>
    <xf numFmtId="0" fontId="36" fillId="31" borderId="32" applyNumberFormat="0" applyAlignment="0" applyProtection="0">
      <alignment vertical="center"/>
    </xf>
    <xf numFmtId="0" fontId="37" fillId="34" borderId="35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9" fillId="0" borderId="37" applyNumberFormat="0" applyFill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0" fillId="0" borderId="0"/>
  </cellStyleXfs>
  <cellXfs count="271">
    <xf numFmtId="0" fontId="0" fillId="0" borderId="0" xfId="49"/>
    <xf numFmtId="0" fontId="1" fillId="0" borderId="0" xfId="49" applyFont="1" applyFill="1"/>
    <xf numFmtId="49" fontId="2" fillId="2" borderId="0" xfId="49" applyNumberFormat="1" applyFont="1" applyFill="1" applyAlignment="1">
      <alignment horizontal="center" vertical="center"/>
    </xf>
    <xf numFmtId="0" fontId="2" fillId="2" borderId="0" xfId="49" applyFont="1" applyFill="1" applyAlignment="1">
      <alignment horizontal="center" vertical="center"/>
    </xf>
    <xf numFmtId="0" fontId="3" fillId="2" borderId="0" xfId="49" applyFont="1" applyFill="1" applyAlignment="1">
      <alignment horizontal="center"/>
    </xf>
    <xf numFmtId="0" fontId="3" fillId="2" borderId="0" xfId="49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vertical="center"/>
    </xf>
    <xf numFmtId="49" fontId="5" fillId="2" borderId="1" xfId="49" applyNumberFormat="1" applyFont="1" applyFill="1" applyBorder="1"/>
    <xf numFmtId="49" fontId="6" fillId="2" borderId="1" xfId="49" applyNumberFormat="1" applyFont="1" applyFill="1" applyBorder="1" applyAlignment="1">
      <alignment vertical="center"/>
    </xf>
    <xf numFmtId="49" fontId="4" fillId="2" borderId="2" xfId="49" applyNumberFormat="1" applyFont="1" applyFill="1" applyBorder="1" applyAlignment="1">
      <alignment horizontal="center" vertical="center"/>
    </xf>
    <xf numFmtId="49" fontId="4" fillId="2" borderId="3" xfId="49" applyNumberFormat="1" applyFont="1" applyFill="1" applyBorder="1" applyAlignment="1">
      <alignment horizontal="center" vertical="center"/>
    </xf>
    <xf numFmtId="49" fontId="4" fillId="2" borderId="4" xfId="49" applyNumberFormat="1" applyFont="1" applyFill="1" applyBorder="1" applyAlignment="1">
      <alignment horizontal="center" vertical="center"/>
    </xf>
    <xf numFmtId="49" fontId="4" fillId="2" borderId="5" xfId="49" applyNumberFormat="1" applyFont="1" applyFill="1" applyBorder="1" applyAlignment="1">
      <alignment vertical="center"/>
    </xf>
    <xf numFmtId="49" fontId="4" fillId="2" borderId="6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vertical="center"/>
    </xf>
    <xf numFmtId="49" fontId="4" fillId="2" borderId="7" xfId="49" applyNumberFormat="1" applyFont="1" applyFill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right" vertical="center"/>
    </xf>
    <xf numFmtId="177" fontId="4" fillId="3" borderId="7" xfId="49" applyNumberFormat="1" applyFont="1" applyFill="1" applyBorder="1" applyAlignment="1">
      <alignment horizontal="right" vertical="center"/>
    </xf>
    <xf numFmtId="176" fontId="4" fillId="2" borderId="7" xfId="49" applyNumberFormat="1" applyFont="1" applyFill="1" applyBorder="1" applyAlignment="1">
      <alignment horizontal="right" vertical="center"/>
    </xf>
    <xf numFmtId="49" fontId="4" fillId="2" borderId="9" xfId="49" applyNumberFormat="1" applyFont="1" applyFill="1" applyBorder="1" applyAlignment="1">
      <alignment horizontal="center" vertical="center"/>
    </xf>
    <xf numFmtId="49" fontId="4" fillId="2" borderId="7" xfId="49" applyNumberFormat="1" applyFont="1" applyFill="1" applyBorder="1" applyAlignment="1">
      <alignment vertical="center" wrapText="1"/>
    </xf>
    <xf numFmtId="49" fontId="4" fillId="2" borderId="10" xfId="49" applyNumberFormat="1" applyFont="1" applyFill="1" applyBorder="1" applyAlignment="1">
      <alignment horizontal="center" vertical="center"/>
    </xf>
    <xf numFmtId="49" fontId="4" fillId="2" borderId="11" xfId="49" applyNumberFormat="1" applyFont="1" applyFill="1" applyBorder="1" applyAlignment="1">
      <alignment horizontal="center" vertical="center"/>
    </xf>
    <xf numFmtId="178" fontId="4" fillId="3" borderId="5" xfId="49" applyNumberFormat="1" applyFont="1" applyFill="1" applyBorder="1" applyAlignment="1">
      <alignment horizontal="right" vertical="center"/>
    </xf>
    <xf numFmtId="179" fontId="4" fillId="2" borderId="11" xfId="49" applyNumberFormat="1" applyFont="1" applyFill="1" applyBorder="1" applyAlignment="1">
      <alignment horizontal="right" vertical="center"/>
    </xf>
    <xf numFmtId="178" fontId="4" fillId="3" borderId="7" xfId="49" applyNumberFormat="1" applyFont="1" applyFill="1" applyBorder="1" applyAlignment="1">
      <alignment horizontal="right" vertical="center"/>
    </xf>
    <xf numFmtId="178" fontId="4" fillId="2" borderId="8" xfId="49" applyNumberFormat="1" applyFont="1" applyFill="1" applyBorder="1" applyAlignment="1">
      <alignment horizontal="right" vertical="center"/>
    </xf>
    <xf numFmtId="49" fontId="4" fillId="2" borderId="12" xfId="49" applyNumberFormat="1" applyFont="1" applyFill="1" applyBorder="1" applyAlignment="1">
      <alignment horizontal="center" vertical="center"/>
    </xf>
    <xf numFmtId="177" fontId="4" fillId="3" borderId="5" xfId="49" applyNumberFormat="1" applyFont="1" applyFill="1" applyBorder="1" applyAlignment="1">
      <alignment horizontal="right" vertical="center"/>
    </xf>
    <xf numFmtId="176" fontId="4" fillId="2" borderId="6" xfId="49" applyNumberFormat="1" applyFont="1" applyFill="1" applyBorder="1" applyAlignment="1">
      <alignment horizontal="right" vertical="center"/>
    </xf>
    <xf numFmtId="49" fontId="4" fillId="2" borderId="8" xfId="49" applyNumberFormat="1" applyFont="1" applyFill="1" applyBorder="1" applyAlignment="1">
      <alignment vertical="center"/>
    </xf>
    <xf numFmtId="49" fontId="4" fillId="2" borderId="11" xfId="49" applyNumberFormat="1" applyFont="1" applyFill="1" applyBorder="1" applyAlignment="1">
      <alignment vertical="center" wrapText="1"/>
    </xf>
    <xf numFmtId="178" fontId="4" fillId="2" borderId="7" xfId="49" applyNumberFormat="1" applyFont="1" applyFill="1" applyBorder="1" applyAlignment="1">
      <alignment horizontal="right" vertical="center"/>
    </xf>
    <xf numFmtId="49" fontId="4" fillId="2" borderId="5" xfId="49" applyNumberFormat="1" applyFont="1" applyFill="1" applyBorder="1" applyAlignment="1">
      <alignment horizontal="center" vertical="center"/>
    </xf>
    <xf numFmtId="0" fontId="7" fillId="0" borderId="13" xfId="49" applyFont="1" applyFill="1" applyBorder="1"/>
    <xf numFmtId="0" fontId="7" fillId="0" borderId="0" xfId="49" applyFont="1" applyFill="1"/>
    <xf numFmtId="0" fontId="5" fillId="0" borderId="0" xfId="49" applyFont="1" applyFill="1"/>
    <xf numFmtId="0" fontId="6" fillId="0" borderId="0" xfId="49" applyFont="1" applyFill="1"/>
    <xf numFmtId="0" fontId="5" fillId="0" borderId="13" xfId="49" applyFont="1" applyFill="1" applyBorder="1"/>
    <xf numFmtId="49" fontId="8" fillId="2" borderId="1" xfId="49" applyNumberFormat="1" applyFont="1" applyFill="1" applyBorder="1" applyAlignment="1">
      <alignment horizontal="right" vertical="center"/>
    </xf>
    <xf numFmtId="176" fontId="4" fillId="2" borderId="8" xfId="49" applyNumberFormat="1" applyFont="1" applyFill="1" applyBorder="1" applyAlignment="1">
      <alignment horizontal="right" vertical="center"/>
    </xf>
    <xf numFmtId="178" fontId="4" fillId="2" borderId="7" xfId="49" applyNumberFormat="1" applyFont="1" applyFill="1" applyBorder="1" applyAlignment="1">
      <alignment horizontal="center" vertical="center"/>
    </xf>
    <xf numFmtId="179" fontId="4" fillId="2" borderId="7" xfId="49" applyNumberFormat="1" applyFont="1" applyFill="1" applyBorder="1" applyAlignment="1">
      <alignment horizontal="right" vertical="center"/>
    </xf>
    <xf numFmtId="0" fontId="6" fillId="0" borderId="13" xfId="49" applyFont="1" applyFill="1" applyBorder="1"/>
    <xf numFmtId="0" fontId="6" fillId="2" borderId="13" xfId="49" applyFont="1" applyFill="1" applyBorder="1" applyAlignment="1">
      <alignment horizontal="right" vertical="center"/>
    </xf>
    <xf numFmtId="0" fontId="9" fillId="2" borderId="0" xfId="49" applyFont="1" applyFill="1" applyAlignment="1">
      <alignment horizontal="center" vertical="center"/>
    </xf>
    <xf numFmtId="49" fontId="4" fillId="2" borderId="14" xfId="49" applyNumberFormat="1" applyFont="1" applyFill="1" applyBorder="1"/>
    <xf numFmtId="49" fontId="7" fillId="2" borderId="14" xfId="49" applyNumberFormat="1" applyFont="1" applyFill="1" applyBorder="1" applyAlignment="1">
      <alignment horizontal="center"/>
    </xf>
    <xf numFmtId="49" fontId="6" fillId="2" borderId="14" xfId="49" applyNumberFormat="1" applyFont="1" applyFill="1" applyBorder="1"/>
    <xf numFmtId="49" fontId="7" fillId="2" borderId="14" xfId="49" applyNumberFormat="1" applyFont="1" applyFill="1" applyBorder="1"/>
    <xf numFmtId="49" fontId="7" fillId="2" borderId="14" xfId="49" applyNumberFormat="1" applyFont="1" applyFill="1" applyBorder="1" applyAlignment="1">
      <alignment horizontal="center" vertical="center"/>
    </xf>
    <xf numFmtId="178" fontId="6" fillId="3" borderId="7" xfId="49" applyNumberFormat="1" applyFont="1" applyFill="1" applyBorder="1" applyAlignment="1">
      <alignment horizontal="right" vertical="center"/>
    </xf>
    <xf numFmtId="177" fontId="6" fillId="3" borderId="7" xfId="49" applyNumberFormat="1" applyFont="1" applyFill="1" applyBorder="1" applyAlignment="1">
      <alignment horizontal="right" vertical="center"/>
    </xf>
    <xf numFmtId="177" fontId="6" fillId="2" borderId="7" xfId="49" applyNumberFormat="1" applyFont="1" applyFill="1" applyBorder="1" applyAlignment="1">
      <alignment horizontal="right" vertical="center"/>
    </xf>
    <xf numFmtId="178" fontId="6" fillId="2" borderId="7" xfId="49" applyNumberFormat="1" applyFont="1" applyFill="1" applyBorder="1" applyAlignment="1">
      <alignment horizontal="right" vertical="center"/>
    </xf>
    <xf numFmtId="0" fontId="7" fillId="2" borderId="13" xfId="49" applyFont="1" applyFill="1" applyBorder="1" applyAlignment="1">
      <alignment vertical="center"/>
    </xf>
    <xf numFmtId="0" fontId="7" fillId="2" borderId="13" xfId="49" applyFont="1" applyFill="1" applyBorder="1" applyAlignment="1">
      <alignment horizontal="center" vertical="center"/>
    </xf>
    <xf numFmtId="177" fontId="6" fillId="2" borderId="13" xfId="49" applyNumberFormat="1" applyFont="1" applyFill="1" applyBorder="1" applyAlignment="1">
      <alignment horizontal="right" vertical="center"/>
    </xf>
    <xf numFmtId="49" fontId="8" fillId="2" borderId="14" xfId="49" applyNumberFormat="1" applyFont="1" applyFill="1" applyBorder="1" applyAlignment="1">
      <alignment horizontal="right"/>
    </xf>
    <xf numFmtId="178" fontId="6" fillId="2" borderId="7" xfId="49" applyNumberFormat="1" applyFont="1" applyFill="1" applyBorder="1" applyAlignment="1">
      <alignment horizontal="center" vertical="center"/>
    </xf>
    <xf numFmtId="178" fontId="2" fillId="2" borderId="0" xfId="49" applyNumberFormat="1" applyFont="1" applyFill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vertical="center"/>
    </xf>
    <xf numFmtId="49" fontId="4" fillId="2" borderId="1" xfId="49" applyNumberFormat="1" applyFont="1" applyFill="1" applyBorder="1" applyAlignment="1">
      <alignment vertical="center" wrapText="1"/>
    </xf>
    <xf numFmtId="49" fontId="4" fillId="2" borderId="3" xfId="49" applyNumberFormat="1" applyFont="1" applyFill="1" applyBorder="1" applyAlignment="1">
      <alignment horizontal="center" vertical="center" wrapText="1"/>
    </xf>
    <xf numFmtId="49" fontId="4" fillId="2" borderId="3" xfId="49" applyNumberFormat="1" applyFont="1" applyFill="1" applyBorder="1" applyAlignment="1">
      <alignment horizontal="left" vertical="center" wrapText="1"/>
    </xf>
    <xf numFmtId="49" fontId="4" fillId="2" borderId="3" xfId="49" applyNumberFormat="1" applyFont="1" applyFill="1" applyBorder="1" applyAlignment="1">
      <alignment vertical="center" wrapText="1"/>
    </xf>
    <xf numFmtId="178" fontId="4" fillId="3" borderId="3" xfId="49" applyNumberFormat="1" applyFont="1" applyFill="1" applyBorder="1" applyAlignment="1">
      <alignment horizontal="right" vertical="center"/>
    </xf>
    <xf numFmtId="177" fontId="6" fillId="3" borderId="3" xfId="49" applyNumberFormat="1" applyFont="1" applyFill="1" applyBorder="1" applyAlignment="1">
      <alignment horizontal="right" vertical="center"/>
    </xf>
    <xf numFmtId="177" fontId="6" fillId="2" borderId="3" xfId="49" applyNumberFormat="1" applyFont="1" applyFill="1" applyBorder="1" applyAlignment="1">
      <alignment horizontal="right" vertical="center"/>
    </xf>
    <xf numFmtId="49" fontId="4" fillId="2" borderId="2" xfId="49" applyNumberFormat="1" applyFont="1" applyFill="1" applyBorder="1" applyAlignment="1">
      <alignment horizontal="left" vertical="center" wrapText="1"/>
    </xf>
    <xf numFmtId="49" fontId="4" fillId="2" borderId="2" xfId="49" applyNumberFormat="1" applyFont="1" applyFill="1" applyBorder="1" applyAlignment="1">
      <alignment horizontal="center" vertical="center" wrapText="1"/>
    </xf>
    <xf numFmtId="49" fontId="4" fillId="2" borderId="10" xfId="49" applyNumberFormat="1" applyFont="1" applyFill="1" applyBorder="1" applyAlignment="1">
      <alignment horizontal="left" vertical="center" wrapText="1"/>
    </xf>
    <xf numFmtId="49" fontId="4" fillId="2" borderId="10" xfId="49" applyNumberFormat="1" applyFont="1" applyFill="1" applyBorder="1" applyAlignment="1">
      <alignment horizontal="center" vertical="center" wrapText="1"/>
    </xf>
    <xf numFmtId="49" fontId="4" fillId="2" borderId="15" xfId="49" applyNumberFormat="1" applyFont="1" applyFill="1" applyBorder="1" applyAlignment="1">
      <alignment horizontal="left" vertical="center" wrapText="1"/>
    </xf>
    <xf numFmtId="49" fontId="4" fillId="2" borderId="15" xfId="49" applyNumberFormat="1" applyFont="1" applyFill="1" applyBorder="1" applyAlignment="1">
      <alignment horizontal="center" vertical="center" wrapText="1"/>
    </xf>
    <xf numFmtId="178" fontId="6" fillId="2" borderId="3" xfId="49" applyNumberFormat="1" applyFont="1" applyFill="1" applyBorder="1" applyAlignment="1">
      <alignment horizontal="right" vertical="center"/>
    </xf>
    <xf numFmtId="178" fontId="4" fillId="2" borderId="3" xfId="49" applyNumberFormat="1" applyFont="1" applyFill="1" applyBorder="1" applyAlignment="1">
      <alignment horizontal="right" vertical="center"/>
    </xf>
    <xf numFmtId="178" fontId="4" fillId="2" borderId="3" xfId="49" applyNumberFormat="1" applyFont="1" applyFill="1" applyBorder="1" applyAlignment="1">
      <alignment horizontal="center" vertical="center"/>
    </xf>
    <xf numFmtId="178" fontId="4" fillId="2" borderId="2" xfId="49" applyNumberFormat="1" applyFont="1" applyFill="1" applyBorder="1" applyAlignment="1">
      <alignment horizontal="right" vertical="center"/>
    </xf>
    <xf numFmtId="178" fontId="6" fillId="3" borderId="12" xfId="49" applyNumberFormat="1" applyFont="1" applyFill="1" applyBorder="1" applyAlignment="1">
      <alignment horizontal="right" vertical="center"/>
    </xf>
    <xf numFmtId="178" fontId="4" fillId="0" borderId="9" xfId="49" applyNumberFormat="1" applyFont="1" applyFill="1" applyBorder="1" applyAlignment="1">
      <alignment horizontal="right" vertical="center"/>
    </xf>
    <xf numFmtId="178" fontId="6" fillId="3" borderId="3" xfId="49" applyNumberFormat="1" applyFont="1" applyFill="1" applyBorder="1" applyAlignment="1">
      <alignment horizontal="right" vertical="center"/>
    </xf>
    <xf numFmtId="177" fontId="4" fillId="2" borderId="3" xfId="49" applyNumberFormat="1" applyFont="1" applyFill="1" applyBorder="1" applyAlignment="1">
      <alignment horizontal="right" vertical="center"/>
    </xf>
    <xf numFmtId="178" fontId="6" fillId="2" borderId="3" xfId="49" applyNumberFormat="1" applyFont="1" applyFill="1" applyBorder="1" applyAlignment="1">
      <alignment horizontal="center" vertical="center"/>
    </xf>
    <xf numFmtId="49" fontId="4" fillId="2" borderId="2" xfId="49" applyNumberFormat="1" applyFont="1" applyFill="1" applyBorder="1" applyAlignment="1">
      <alignment vertical="center" wrapText="1"/>
    </xf>
    <xf numFmtId="178" fontId="6" fillId="2" borderId="2" xfId="49" applyNumberFormat="1" applyFont="1" applyFill="1" applyBorder="1" applyAlignment="1">
      <alignment horizontal="center" vertical="center"/>
    </xf>
    <xf numFmtId="49" fontId="4" fillId="2" borderId="10" xfId="49" applyNumberFormat="1" applyFont="1" applyFill="1" applyBorder="1" applyAlignment="1">
      <alignment vertical="center" wrapText="1"/>
    </xf>
    <xf numFmtId="178" fontId="6" fillId="3" borderId="6" xfId="49" applyNumberFormat="1" applyFont="1" applyFill="1" applyBorder="1" applyAlignment="1">
      <alignment horizontal="right" vertical="center"/>
    </xf>
    <xf numFmtId="178" fontId="4" fillId="2" borderId="5" xfId="49" applyNumberFormat="1" applyFont="1" applyFill="1" applyBorder="1" applyAlignment="1">
      <alignment horizontal="right" vertical="center"/>
    </xf>
    <xf numFmtId="178" fontId="6" fillId="3" borderId="2" xfId="49" applyNumberFormat="1" applyFont="1" applyFill="1" applyBorder="1" applyAlignment="1">
      <alignment horizontal="right" vertical="center"/>
    </xf>
    <xf numFmtId="178" fontId="4" fillId="3" borderId="12" xfId="49" applyNumberFormat="1" applyFont="1" applyFill="1" applyBorder="1" applyAlignment="1">
      <alignment horizontal="right" vertical="center"/>
    </xf>
    <xf numFmtId="49" fontId="10" fillId="2" borderId="7" xfId="49" applyNumberFormat="1" applyFont="1" applyFill="1" applyBorder="1" applyAlignment="1">
      <alignment horizontal="center" vertical="center"/>
    </xf>
    <xf numFmtId="49" fontId="4" fillId="2" borderId="8" xfId="49" applyNumberFormat="1" applyFont="1" applyFill="1" applyBorder="1" applyAlignment="1">
      <alignment horizontal="center" vertical="center"/>
    </xf>
    <xf numFmtId="49" fontId="4" fillId="2" borderId="15" xfId="49" applyNumberFormat="1" applyFont="1" applyFill="1" applyBorder="1" applyAlignment="1">
      <alignment horizontal="center" vertical="center"/>
    </xf>
    <xf numFmtId="178" fontId="4" fillId="3" borderId="2" xfId="49" applyNumberFormat="1" applyFont="1" applyFill="1" applyBorder="1" applyAlignment="1">
      <alignment horizontal="right" vertical="center"/>
    </xf>
    <xf numFmtId="178" fontId="4" fillId="3" borderId="6" xfId="49" applyNumberFormat="1" applyFont="1" applyFill="1" applyBorder="1" applyAlignment="1">
      <alignment horizontal="right" vertical="center"/>
    </xf>
    <xf numFmtId="49" fontId="4" fillId="2" borderId="6" xfId="49" applyNumberFormat="1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vertical="center"/>
    </xf>
    <xf numFmtId="0" fontId="10" fillId="0" borderId="13" xfId="49" applyFont="1" applyFill="1" applyBorder="1" applyAlignment="1">
      <alignment vertical="center"/>
    </xf>
    <xf numFmtId="49" fontId="11" fillId="2" borderId="1" xfId="49" applyNumberFormat="1" applyFont="1" applyFill="1" applyBorder="1" applyAlignment="1">
      <alignment horizontal="right" vertical="center"/>
    </xf>
    <xf numFmtId="178" fontId="4" fillId="2" borderId="2" xfId="49" applyNumberFormat="1" applyFont="1" applyFill="1" applyBorder="1" applyAlignment="1">
      <alignment horizontal="center" vertical="center"/>
    </xf>
    <xf numFmtId="178" fontId="4" fillId="2" borderId="5" xfId="49" applyNumberFormat="1" applyFont="1" applyFill="1" applyBorder="1" applyAlignment="1">
      <alignment horizontal="center" vertical="center"/>
    </xf>
    <xf numFmtId="0" fontId="4" fillId="0" borderId="13" xfId="49" applyFont="1" applyFill="1" applyBorder="1" applyAlignment="1">
      <alignment horizontal="right" vertical="center"/>
    </xf>
    <xf numFmtId="0" fontId="12" fillId="2" borderId="0" xfId="49" applyFont="1" applyFill="1" applyAlignment="1">
      <alignment vertical="center"/>
    </xf>
    <xf numFmtId="0" fontId="2" fillId="2" borderId="0" xfId="49" applyFont="1" applyFill="1" applyAlignment="1">
      <alignment vertical="center"/>
    </xf>
    <xf numFmtId="49" fontId="11" fillId="2" borderId="0" xfId="49" applyNumberFormat="1" applyFont="1" applyFill="1" applyAlignment="1">
      <alignment vertical="center"/>
    </xf>
    <xf numFmtId="49" fontId="10" fillId="2" borderId="0" xfId="49" applyNumberFormat="1" applyFont="1" applyFill="1" applyAlignment="1">
      <alignment vertical="center"/>
    </xf>
    <xf numFmtId="49" fontId="11" fillId="2" borderId="1" xfId="49" applyNumberFormat="1" applyFont="1" applyFill="1" applyBorder="1" applyAlignment="1">
      <alignment vertical="center"/>
    </xf>
    <xf numFmtId="0" fontId="12" fillId="2" borderId="16" xfId="49" applyFont="1" applyFill="1" applyBorder="1" applyAlignment="1">
      <alignment vertical="center"/>
    </xf>
    <xf numFmtId="49" fontId="11" fillId="2" borderId="2" xfId="49" applyNumberFormat="1" applyFont="1" applyFill="1" applyBorder="1" applyAlignment="1">
      <alignment horizontal="center" vertical="center"/>
    </xf>
    <xf numFmtId="0" fontId="12" fillId="2" borderId="17" xfId="49" applyFont="1" applyFill="1" applyBorder="1" applyAlignment="1">
      <alignment vertical="center"/>
    </xf>
    <xf numFmtId="49" fontId="11" fillId="2" borderId="7" xfId="49" applyNumberFormat="1" applyFont="1" applyFill="1" applyBorder="1" applyAlignment="1">
      <alignment vertical="center"/>
    </xf>
    <xf numFmtId="178" fontId="11" fillId="3" borderId="7" xfId="49" applyNumberFormat="1" applyFont="1" applyFill="1" applyBorder="1" applyAlignment="1">
      <alignment horizontal="right" vertical="center"/>
    </xf>
    <xf numFmtId="178" fontId="11" fillId="2" borderId="7" xfId="49" applyNumberFormat="1" applyFont="1" applyFill="1" applyBorder="1" applyAlignment="1">
      <alignment horizontal="right" vertical="center"/>
    </xf>
    <xf numFmtId="49" fontId="11" fillId="2" borderId="7" xfId="49" applyNumberFormat="1" applyFont="1" applyFill="1" applyBorder="1" applyAlignment="1">
      <alignment vertical="center" wrapText="1"/>
    </xf>
    <xf numFmtId="49" fontId="11" fillId="2" borderId="7" xfId="49" applyNumberFormat="1" applyFont="1" applyFill="1" applyBorder="1" applyAlignment="1">
      <alignment horizontal="left" vertical="center"/>
    </xf>
    <xf numFmtId="0" fontId="13" fillId="2" borderId="17" xfId="49" applyFont="1" applyFill="1" applyBorder="1"/>
    <xf numFmtId="49" fontId="11" fillId="2" borderId="7" xfId="49" applyNumberFormat="1" applyFont="1" applyFill="1" applyBorder="1" applyAlignment="1">
      <alignment horizontal="center" vertical="center"/>
    </xf>
    <xf numFmtId="0" fontId="12" fillId="0" borderId="0" xfId="49" applyFont="1" applyFill="1" applyAlignment="1">
      <alignment vertical="center"/>
    </xf>
    <xf numFmtId="0" fontId="11" fillId="0" borderId="13" xfId="49" applyFont="1" applyFill="1" applyBorder="1" applyAlignment="1">
      <alignment vertical="center"/>
    </xf>
    <xf numFmtId="49" fontId="11" fillId="2" borderId="0" xfId="49" applyNumberFormat="1" applyFont="1" applyFill="1" applyAlignment="1">
      <alignment horizontal="right" vertical="center"/>
    </xf>
    <xf numFmtId="0" fontId="11" fillId="0" borderId="13" xfId="49" applyFont="1" applyFill="1" applyBorder="1" applyAlignment="1">
      <alignment horizontal="right" vertical="center"/>
    </xf>
    <xf numFmtId="0" fontId="14" fillId="2" borderId="0" xfId="49" applyFont="1" applyFill="1" applyAlignment="1">
      <alignment vertical="center"/>
    </xf>
    <xf numFmtId="0" fontId="9" fillId="2" borderId="0" xfId="49" applyFont="1" applyFill="1"/>
    <xf numFmtId="0" fontId="10" fillId="2" borderId="0" xfId="49" applyFont="1" applyFill="1" applyAlignment="1">
      <alignment vertical="center"/>
    </xf>
    <xf numFmtId="0" fontId="11" fillId="2" borderId="1" xfId="49" applyFont="1" applyFill="1" applyBorder="1" applyAlignment="1">
      <alignment vertical="center"/>
    </xf>
    <xf numFmtId="0" fontId="10" fillId="2" borderId="1" xfId="49" applyFont="1" applyFill="1" applyBorder="1" applyAlignment="1">
      <alignment vertical="center"/>
    </xf>
    <xf numFmtId="0" fontId="12" fillId="2" borderId="1" xfId="49" applyFont="1" applyFill="1" applyBorder="1" applyAlignment="1">
      <alignment vertical="center"/>
    </xf>
    <xf numFmtId="0" fontId="10" fillId="2" borderId="1" xfId="49" applyFont="1" applyFill="1" applyBorder="1" applyAlignment="1">
      <alignment horizontal="right" vertical="center"/>
    </xf>
    <xf numFmtId="0" fontId="11" fillId="2" borderId="1" xfId="49" applyFont="1" applyFill="1" applyBorder="1" applyAlignment="1">
      <alignment horizontal="right" vertical="center"/>
    </xf>
    <xf numFmtId="0" fontId="4" fillId="2" borderId="16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10" fillId="2" borderId="16" xfId="49" applyFont="1" applyFill="1" applyBorder="1" applyAlignment="1">
      <alignment vertical="center"/>
    </xf>
    <xf numFmtId="0" fontId="4" fillId="2" borderId="3" xfId="49" applyFont="1" applyFill="1" applyBorder="1" applyAlignment="1">
      <alignment vertical="center"/>
    </xf>
    <xf numFmtId="178" fontId="10" fillId="4" borderId="3" xfId="49" applyNumberFormat="1" applyFont="1" applyFill="1" applyBorder="1" applyAlignment="1">
      <alignment horizontal="right" vertical="center"/>
    </xf>
    <xf numFmtId="178" fontId="10" fillId="2" borderId="3" xfId="49" applyNumberFormat="1" applyFont="1" applyFill="1" applyBorder="1" applyAlignment="1">
      <alignment horizontal="right" vertical="center"/>
    </xf>
    <xf numFmtId="0" fontId="4" fillId="2" borderId="18" xfId="49" applyFont="1" applyFill="1" applyBorder="1" applyAlignment="1">
      <alignment vertical="center" wrapText="1"/>
    </xf>
    <xf numFmtId="0" fontId="4" fillId="2" borderId="3" xfId="49" applyFont="1" applyFill="1" applyBorder="1" applyAlignment="1">
      <alignment vertical="center" wrapText="1"/>
    </xf>
    <xf numFmtId="0" fontId="12" fillId="2" borderId="16" xfId="49" applyFont="1" applyFill="1" applyBorder="1"/>
    <xf numFmtId="0" fontId="4" fillId="2" borderId="2" xfId="49" applyFont="1" applyFill="1" applyBorder="1" applyAlignment="1">
      <alignment vertical="center" wrapText="1"/>
    </xf>
    <xf numFmtId="0" fontId="13" fillId="2" borderId="16" xfId="49" applyFont="1" applyFill="1" applyBorder="1"/>
    <xf numFmtId="0" fontId="4" fillId="2" borderId="2" xfId="49" applyFont="1" applyFill="1" applyBorder="1" applyAlignment="1">
      <alignment horizontal="center" vertical="center"/>
    </xf>
    <xf numFmtId="0" fontId="4" fillId="2" borderId="19" xfId="49" applyFont="1" applyFill="1" applyBorder="1" applyAlignment="1">
      <alignment vertical="center" wrapText="1"/>
    </xf>
    <xf numFmtId="178" fontId="10" fillId="4" borderId="2" xfId="49" applyNumberFormat="1" applyFont="1" applyFill="1" applyBorder="1" applyAlignment="1">
      <alignment horizontal="right" vertical="center"/>
    </xf>
    <xf numFmtId="0" fontId="4" fillId="2" borderId="15" xfId="49" applyFont="1" applyFill="1" applyBorder="1" applyAlignment="1">
      <alignment vertical="center"/>
    </xf>
    <xf numFmtId="178" fontId="10" fillId="4" borderId="15" xfId="49" applyNumberFormat="1" applyFont="1" applyFill="1" applyBorder="1" applyAlignment="1">
      <alignment horizontal="right" vertical="center"/>
    </xf>
    <xf numFmtId="178" fontId="10" fillId="2" borderId="15" xfId="49" applyNumberFormat="1" applyFont="1" applyFill="1" applyBorder="1" applyAlignment="1">
      <alignment horizontal="right" vertical="center"/>
    </xf>
    <xf numFmtId="0" fontId="4" fillId="2" borderId="20" xfId="49" applyFont="1" applyFill="1" applyBorder="1" applyAlignment="1">
      <alignment vertical="center" wrapText="1"/>
    </xf>
    <xf numFmtId="178" fontId="10" fillId="2" borderId="2" xfId="49" applyNumberFormat="1" applyFont="1" applyFill="1" applyBorder="1" applyAlignment="1">
      <alignment horizontal="right" vertical="center"/>
    </xf>
    <xf numFmtId="0" fontId="4" fillId="2" borderId="3" xfId="49" applyFont="1" applyFill="1" applyBorder="1" applyAlignment="1">
      <alignment horizontal="left" vertical="center" wrapText="1"/>
    </xf>
    <xf numFmtId="178" fontId="10" fillId="4" borderId="6" xfId="49" applyNumberFormat="1" applyFont="1" applyFill="1" applyBorder="1" applyAlignment="1">
      <alignment horizontal="right" vertical="center"/>
    </xf>
    <xf numFmtId="178" fontId="10" fillId="2" borderId="7" xfId="49" applyNumberFormat="1" applyFont="1" applyFill="1" applyBorder="1" applyAlignment="1">
      <alignment horizontal="right" vertical="center"/>
    </xf>
    <xf numFmtId="0" fontId="4" fillId="2" borderId="18" xfId="49" applyFont="1" applyFill="1" applyBorder="1" applyAlignment="1">
      <alignment vertical="center"/>
    </xf>
    <xf numFmtId="178" fontId="10" fillId="4" borderId="21" xfId="49" applyNumberFormat="1" applyFont="1" applyFill="1" applyBorder="1" applyAlignment="1">
      <alignment horizontal="right" vertical="center"/>
    </xf>
    <xf numFmtId="0" fontId="10" fillId="2" borderId="3" xfId="49" applyFont="1" applyFill="1" applyBorder="1" applyAlignment="1">
      <alignment horizontal="center" vertical="center"/>
    </xf>
    <xf numFmtId="0" fontId="10" fillId="0" borderId="0" xfId="49" applyFont="1" applyFill="1" applyAlignment="1">
      <alignment vertical="center"/>
    </xf>
    <xf numFmtId="0" fontId="10" fillId="0" borderId="22" xfId="49" applyFont="1" applyFill="1" applyBorder="1" applyAlignment="1">
      <alignment vertical="center"/>
    </xf>
    <xf numFmtId="0" fontId="11" fillId="2" borderId="0" xfId="49" applyFont="1" applyFill="1" applyAlignment="1">
      <alignment horizontal="right" vertical="center"/>
    </xf>
    <xf numFmtId="178" fontId="10" fillId="4" borderId="23" xfId="49" applyNumberFormat="1" applyFont="1" applyFill="1" applyBorder="1" applyAlignment="1">
      <alignment horizontal="right" vertical="center"/>
    </xf>
    <xf numFmtId="0" fontId="10" fillId="0" borderId="22" xfId="49" applyFont="1" applyFill="1" applyBorder="1" applyAlignment="1">
      <alignment horizontal="right" vertical="center"/>
    </xf>
    <xf numFmtId="49" fontId="7" fillId="2" borderId="0" xfId="49" applyNumberFormat="1" applyFont="1" applyFill="1" applyAlignment="1">
      <alignment horizontal="center" vertical="center"/>
    </xf>
    <xf numFmtId="49" fontId="13" fillId="2" borderId="0" xfId="49" applyNumberFormat="1" applyFont="1" applyFill="1"/>
    <xf numFmtId="49" fontId="11" fillId="2" borderId="14" xfId="49" applyNumberFormat="1" applyFont="1" applyFill="1" applyBorder="1" applyAlignment="1">
      <alignment horizontal="right" vertical="center"/>
    </xf>
    <xf numFmtId="0" fontId="7" fillId="0" borderId="13" xfId="49" applyFont="1" applyFill="1" applyBorder="1" applyAlignment="1">
      <alignment vertical="center"/>
    </xf>
    <xf numFmtId="0" fontId="11" fillId="2" borderId="0" xfId="49" applyFont="1" applyFill="1" applyAlignment="1">
      <alignment vertical="center"/>
    </xf>
    <xf numFmtId="0" fontId="11" fillId="2" borderId="16" xfId="49" applyFont="1" applyFill="1" applyBorder="1" applyAlignment="1">
      <alignment horizontal="center" vertical="center"/>
    </xf>
    <xf numFmtId="49" fontId="11" fillId="2" borderId="3" xfId="49" applyNumberFormat="1" applyFont="1" applyFill="1" applyBorder="1" applyAlignment="1">
      <alignment horizontal="center" vertical="center"/>
    </xf>
    <xf numFmtId="0" fontId="11" fillId="2" borderId="3" xfId="49" applyFont="1" applyFill="1" applyBorder="1" applyAlignment="1">
      <alignment horizontal="center" vertical="center"/>
    </xf>
    <xf numFmtId="0" fontId="11" fillId="2" borderId="16" xfId="49" applyFont="1" applyFill="1" applyBorder="1" applyAlignment="1">
      <alignment horizontal="center" vertical="center" wrapText="1"/>
    </xf>
    <xf numFmtId="0" fontId="11" fillId="2" borderId="3" xfId="49" applyFont="1" applyFill="1" applyBorder="1" applyAlignment="1">
      <alignment horizontal="center" vertical="center" wrapText="1"/>
    </xf>
    <xf numFmtId="49" fontId="11" fillId="2" borderId="3" xfId="49" applyNumberFormat="1" applyFont="1" applyFill="1" applyBorder="1" applyAlignment="1">
      <alignment horizontal="center" vertical="center" wrapText="1"/>
    </xf>
    <xf numFmtId="0" fontId="11" fillId="2" borderId="16" xfId="49" applyFont="1" applyFill="1" applyBorder="1" applyAlignment="1">
      <alignment vertical="center"/>
    </xf>
    <xf numFmtId="49" fontId="11" fillId="2" borderId="3" xfId="49" applyNumberFormat="1" applyFont="1" applyFill="1" applyBorder="1" applyAlignment="1">
      <alignment vertical="center"/>
    </xf>
    <xf numFmtId="178" fontId="11" fillId="3" borderId="3" xfId="49" applyNumberFormat="1" applyFont="1" applyFill="1" applyBorder="1" applyAlignment="1">
      <alignment horizontal="right" vertical="center"/>
    </xf>
    <xf numFmtId="178" fontId="11" fillId="2" borderId="3" xfId="49" applyNumberFormat="1" applyFont="1" applyFill="1" applyBorder="1" applyAlignment="1">
      <alignment horizontal="right" vertical="center"/>
    </xf>
    <xf numFmtId="49" fontId="11" fillId="2" borderId="3" xfId="49" applyNumberFormat="1" applyFont="1" applyFill="1" applyBorder="1" applyAlignment="1">
      <alignment vertical="center" wrapText="1"/>
    </xf>
    <xf numFmtId="178" fontId="11" fillId="3" borderId="2" xfId="49" applyNumberFormat="1" applyFont="1" applyFill="1" applyBorder="1" applyAlignment="1">
      <alignment horizontal="right" vertical="center"/>
    </xf>
    <xf numFmtId="178" fontId="11" fillId="2" borderId="2" xfId="49" applyNumberFormat="1" applyFont="1" applyFill="1" applyBorder="1" applyAlignment="1">
      <alignment horizontal="right" vertical="center"/>
    </xf>
    <xf numFmtId="178" fontId="11" fillId="3" borderId="15" xfId="49" applyNumberFormat="1" applyFont="1" applyFill="1" applyBorder="1" applyAlignment="1">
      <alignment horizontal="right" vertical="center"/>
    </xf>
    <xf numFmtId="178" fontId="11" fillId="2" borderId="15" xfId="49" applyNumberFormat="1" applyFont="1" applyFill="1" applyBorder="1" applyAlignment="1">
      <alignment horizontal="right" vertical="center"/>
    </xf>
    <xf numFmtId="49" fontId="11" fillId="2" borderId="2" xfId="49" applyNumberFormat="1" applyFont="1" applyFill="1" applyBorder="1" applyAlignment="1">
      <alignment vertical="center"/>
    </xf>
    <xf numFmtId="0" fontId="11" fillId="2" borderId="17" xfId="49" applyFont="1" applyFill="1" applyBorder="1" applyAlignment="1">
      <alignment vertical="center"/>
    </xf>
    <xf numFmtId="178" fontId="11" fillId="3" borderId="8" xfId="49" applyNumberFormat="1" applyFont="1" applyFill="1" applyBorder="1" applyAlignment="1">
      <alignment horizontal="right" vertical="center"/>
    </xf>
    <xf numFmtId="178" fontId="11" fillId="2" borderId="8" xfId="49" applyNumberFormat="1" applyFont="1" applyFill="1" applyBorder="1" applyAlignment="1">
      <alignment horizontal="right" vertical="center"/>
    </xf>
    <xf numFmtId="49" fontId="11" fillId="2" borderId="8" xfId="49" applyNumberFormat="1" applyFont="1" applyFill="1" applyBorder="1" applyAlignment="1">
      <alignment vertical="center"/>
    </xf>
    <xf numFmtId="178" fontId="11" fillId="3" borderId="9" xfId="49" applyNumberFormat="1" applyFont="1" applyFill="1" applyBorder="1" applyAlignment="1">
      <alignment horizontal="right" vertical="center"/>
    </xf>
    <xf numFmtId="49" fontId="11" fillId="2" borderId="12" xfId="49" applyNumberFormat="1" applyFont="1" applyFill="1" applyBorder="1" applyAlignment="1">
      <alignment horizontal="center" vertical="center"/>
    </xf>
    <xf numFmtId="178" fontId="11" fillId="2" borderId="9" xfId="49" applyNumberFormat="1" applyFont="1" applyFill="1" applyBorder="1" applyAlignment="1">
      <alignment horizontal="right" vertical="center"/>
    </xf>
    <xf numFmtId="49" fontId="11" fillId="2" borderId="3" xfId="49" applyNumberFormat="1" applyFont="1" applyFill="1" applyBorder="1" applyAlignment="1">
      <alignment horizontal="left" vertical="center"/>
    </xf>
    <xf numFmtId="0" fontId="11" fillId="0" borderId="0" xfId="49" applyFont="1" applyFill="1" applyAlignment="1">
      <alignment vertical="center"/>
    </xf>
    <xf numFmtId="49" fontId="11" fillId="0" borderId="22" xfId="49" applyNumberFormat="1" applyFont="1" applyFill="1" applyBorder="1" applyAlignment="1">
      <alignment vertical="center"/>
    </xf>
    <xf numFmtId="0" fontId="11" fillId="0" borderId="22" xfId="49" applyFont="1" applyFill="1" applyBorder="1" applyAlignment="1">
      <alignment vertical="center"/>
    </xf>
    <xf numFmtId="0" fontId="11" fillId="0" borderId="22" xfId="49" applyFont="1" applyFill="1" applyBorder="1" applyAlignment="1">
      <alignment horizontal="right" vertical="center"/>
    </xf>
    <xf numFmtId="0" fontId="2" fillId="2" borderId="0" xfId="49" applyFont="1" applyFill="1" applyAlignment="1">
      <alignment horizontal="left" vertical="center"/>
    </xf>
    <xf numFmtId="0" fontId="15" fillId="2" borderId="0" xfId="49" applyFont="1" applyFill="1" applyAlignment="1">
      <alignment horizontal="center" vertical="center"/>
    </xf>
    <xf numFmtId="0" fontId="13" fillId="2" borderId="0" xfId="49" applyFont="1" applyFill="1"/>
    <xf numFmtId="0" fontId="15" fillId="2" borderId="0" xfId="49" applyFont="1" applyFill="1" applyAlignment="1">
      <alignment horizontal="left" vertical="center"/>
    </xf>
    <xf numFmtId="0" fontId="11" fillId="2" borderId="14" xfId="49" applyFont="1" applyFill="1" applyBorder="1" applyAlignment="1">
      <alignment vertical="center"/>
    </xf>
    <xf numFmtId="0" fontId="13" fillId="2" borderId="14" xfId="49" applyFont="1" applyFill="1" applyBorder="1"/>
    <xf numFmtId="0" fontId="11" fillId="2" borderId="14" xfId="49" applyFont="1" applyFill="1" applyBorder="1" applyAlignment="1">
      <alignment horizontal="left" vertical="center"/>
    </xf>
    <xf numFmtId="0" fontId="11" fillId="2" borderId="14" xfId="49" applyFont="1" applyFill="1" applyBorder="1" applyAlignment="1">
      <alignment horizontal="right" vertical="center"/>
    </xf>
    <xf numFmtId="49" fontId="11" fillId="2" borderId="24" xfId="49" applyNumberFormat="1" applyFont="1" applyFill="1" applyBorder="1" applyAlignment="1">
      <alignment horizontal="center" vertical="center"/>
    </xf>
    <xf numFmtId="179" fontId="10" fillId="3" borderId="7" xfId="49" applyNumberFormat="1" applyFont="1" applyFill="1" applyBorder="1" applyAlignment="1">
      <alignment horizontal="right" vertical="center"/>
    </xf>
    <xf numFmtId="179" fontId="10" fillId="3" borderId="5" xfId="49" applyNumberFormat="1" applyFont="1" applyFill="1" applyBorder="1" applyAlignment="1">
      <alignment horizontal="right" vertical="center"/>
    </xf>
    <xf numFmtId="49" fontId="11" fillId="2" borderId="11" xfId="49" applyNumberFormat="1" applyFont="1" applyFill="1" applyBorder="1" applyAlignment="1">
      <alignment vertical="center"/>
    </xf>
    <xf numFmtId="178" fontId="10" fillId="3" borderId="7" xfId="49" applyNumberFormat="1" applyFont="1" applyFill="1" applyBorder="1" applyAlignment="1">
      <alignment horizontal="right" vertical="center"/>
    </xf>
    <xf numFmtId="49" fontId="10" fillId="2" borderId="5" xfId="49" applyNumberFormat="1" applyFont="1" applyFill="1" applyBorder="1" applyAlignment="1">
      <alignment horizontal="center" vertical="center"/>
    </xf>
    <xf numFmtId="49" fontId="11" fillId="2" borderId="11" xfId="49" applyNumberFormat="1" applyFont="1" applyFill="1" applyBorder="1" applyAlignment="1">
      <alignment horizontal="center" vertical="center"/>
    </xf>
    <xf numFmtId="49" fontId="11" fillId="0" borderId="13" xfId="49" applyNumberFormat="1" applyFont="1" applyFill="1" applyBorder="1" applyAlignment="1">
      <alignment horizontal="center" vertical="center"/>
    </xf>
    <xf numFmtId="49" fontId="11" fillId="0" borderId="13" xfId="49" applyNumberFormat="1" applyFont="1" applyFill="1" applyBorder="1" applyAlignment="1">
      <alignment horizontal="left" vertical="center"/>
    </xf>
    <xf numFmtId="49" fontId="11" fillId="0" borderId="13" xfId="49" applyNumberFormat="1" applyFont="1" applyFill="1" applyBorder="1" applyAlignment="1">
      <alignment horizontal="right" vertical="center"/>
    </xf>
    <xf numFmtId="0" fontId="16" fillId="2" borderId="0" xfId="49" applyFont="1" applyFill="1" applyAlignment="1">
      <alignment horizontal="center" vertical="center"/>
    </xf>
    <xf numFmtId="0" fontId="10" fillId="2" borderId="0" xfId="49" applyFont="1" applyFill="1" applyAlignment="1">
      <alignment horizontal="left" vertical="center"/>
    </xf>
    <xf numFmtId="0" fontId="4" fillId="2" borderId="14" xfId="49" applyFont="1" applyFill="1" applyBorder="1" applyAlignment="1">
      <alignment vertical="center"/>
    </xf>
    <xf numFmtId="0" fontId="10" fillId="2" borderId="14" xfId="49" applyFont="1" applyFill="1" applyBorder="1" applyAlignment="1">
      <alignment vertical="center"/>
    </xf>
    <xf numFmtId="0" fontId="10" fillId="2" borderId="14" xfId="49" applyFont="1" applyFill="1" applyBorder="1" applyAlignment="1">
      <alignment horizontal="left" vertical="center"/>
    </xf>
    <xf numFmtId="0" fontId="13" fillId="2" borderId="14" xfId="49" applyFont="1" applyFill="1" applyBorder="1" applyAlignment="1">
      <alignment horizontal="right"/>
    </xf>
    <xf numFmtId="0" fontId="4" fillId="2" borderId="7" xfId="49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vertical="center"/>
    </xf>
    <xf numFmtId="0" fontId="4" fillId="2" borderId="7" xfId="49" applyFont="1" applyFill="1" applyBorder="1" applyAlignment="1">
      <alignment vertical="center" wrapText="1"/>
    </xf>
    <xf numFmtId="178" fontId="4" fillId="2" borderId="7" xfId="49" applyNumberFormat="1" applyFont="1" applyFill="1" applyBorder="1" applyAlignment="1">
      <alignment horizontal="left" vertical="center"/>
    </xf>
    <xf numFmtId="0" fontId="4" fillId="0" borderId="0" xfId="49" applyFont="1" applyFill="1" applyAlignment="1">
      <alignment vertical="center"/>
    </xf>
    <xf numFmtId="0" fontId="10" fillId="0" borderId="0" xfId="49" applyFont="1" applyFill="1" applyAlignment="1">
      <alignment horizontal="left" vertical="center"/>
    </xf>
    <xf numFmtId="0" fontId="10" fillId="0" borderId="0" xfId="49" applyFont="1" applyFill="1" applyAlignment="1">
      <alignment horizontal="right" vertical="center"/>
    </xf>
    <xf numFmtId="0" fontId="11" fillId="2" borderId="3" xfId="49" applyFont="1" applyFill="1" applyBorder="1" applyAlignment="1">
      <alignment vertical="center"/>
    </xf>
    <xf numFmtId="0" fontId="11" fillId="2" borderId="3" xfId="49" applyFont="1" applyFill="1" applyBorder="1" applyAlignment="1">
      <alignment vertical="center" wrapText="1"/>
    </xf>
    <xf numFmtId="178" fontId="11" fillId="2" borderId="3" xfId="49" applyNumberFormat="1" applyFont="1" applyFill="1" applyBorder="1" applyAlignment="1">
      <alignment horizontal="right" vertical="center" wrapText="1"/>
    </xf>
    <xf numFmtId="0" fontId="11" fillId="2" borderId="17" xfId="49" applyFont="1" applyFill="1" applyBorder="1" applyAlignment="1">
      <alignment horizontal="center" vertical="center" wrapText="1"/>
    </xf>
    <xf numFmtId="0" fontId="11" fillId="2" borderId="7" xfId="49" applyFont="1" applyFill="1" applyBorder="1" applyAlignment="1">
      <alignment horizontal="center" vertical="center" wrapText="1"/>
    </xf>
    <xf numFmtId="0" fontId="11" fillId="2" borderId="25" xfId="49" applyFont="1" applyFill="1" applyBorder="1" applyAlignment="1">
      <alignment horizontal="center" vertical="center" wrapText="1"/>
    </xf>
    <xf numFmtId="0" fontId="11" fillId="2" borderId="12" xfId="49" applyFont="1" applyFill="1" applyBorder="1" applyAlignment="1">
      <alignment horizontal="center" vertical="center" wrapText="1"/>
    </xf>
    <xf numFmtId="0" fontId="10" fillId="2" borderId="17" xfId="49" applyFont="1" applyFill="1" applyBorder="1" applyAlignment="1">
      <alignment vertical="center"/>
    </xf>
    <xf numFmtId="0" fontId="11" fillId="2" borderId="15" xfId="49" applyFont="1" applyFill="1" applyBorder="1" applyAlignment="1">
      <alignment vertical="center"/>
    </xf>
    <xf numFmtId="0" fontId="12" fillId="0" borderId="22" xfId="49" applyFont="1" applyFill="1" applyBorder="1" applyAlignment="1">
      <alignment vertical="center"/>
    </xf>
    <xf numFmtId="0" fontId="17" fillId="2" borderId="0" xfId="49" applyFont="1" applyFill="1" applyAlignment="1">
      <alignment horizontal="center" vertical="center"/>
    </xf>
    <xf numFmtId="0" fontId="13" fillId="2" borderId="1" xfId="49" applyFont="1" applyFill="1" applyBorder="1"/>
    <xf numFmtId="0" fontId="11" fillId="2" borderId="8" xfId="49" applyFont="1" applyFill="1" applyBorder="1" applyAlignment="1">
      <alignment horizontal="center" vertical="center" wrapText="1"/>
    </xf>
    <xf numFmtId="178" fontId="11" fillId="3" borderId="26" xfId="49" applyNumberFormat="1" applyFont="1" applyFill="1" applyBorder="1" applyAlignment="1">
      <alignment horizontal="right" vertical="center"/>
    </xf>
    <xf numFmtId="178" fontId="11" fillId="3" borderId="25" xfId="49" applyNumberFormat="1" applyFont="1" applyFill="1" applyBorder="1" applyAlignment="1">
      <alignment horizontal="right" vertical="center"/>
    </xf>
    <xf numFmtId="0" fontId="13" fillId="0" borderId="13" xfId="49" applyFont="1" applyFill="1" applyBorder="1"/>
    <xf numFmtId="0" fontId="11" fillId="2" borderId="1" xfId="49" applyFont="1" applyFill="1" applyBorder="1" applyAlignment="1">
      <alignment horizontal="left" vertical="center"/>
    </xf>
    <xf numFmtId="0" fontId="12" fillId="0" borderId="22" xfId="49" applyFont="1" applyFill="1" applyBorder="1" applyAlignment="1">
      <alignment horizontal="right" vertical="center"/>
    </xf>
    <xf numFmtId="178" fontId="11" fillId="3" borderId="12" xfId="49" applyNumberFormat="1" applyFont="1" applyFill="1" applyBorder="1" applyAlignment="1">
      <alignment horizontal="right" vertical="center"/>
    </xf>
    <xf numFmtId="0" fontId="2" fillId="0" borderId="0" xfId="49" applyFont="1" applyFill="1" applyAlignment="1">
      <alignment horizontal="center" vertical="center"/>
    </xf>
    <xf numFmtId="0" fontId="18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right" vertical="center"/>
    </xf>
    <xf numFmtId="0" fontId="13" fillId="0" borderId="0" xfId="49" applyFont="1" applyFill="1"/>
    <xf numFmtId="0" fontId="4" fillId="2" borderId="0" xfId="49" applyFont="1" applyFill="1" applyAlignment="1">
      <alignment horizontal="right" vertical="center"/>
    </xf>
    <xf numFmtId="0" fontId="19" fillId="2" borderId="0" xfId="49" applyFont="1" applyFill="1" applyAlignment="1">
      <alignment horizontal="right" vertical="center"/>
    </xf>
    <xf numFmtId="0" fontId="20" fillId="2" borderId="0" xfId="49" applyFont="1" applyFill="1" applyAlignment="1">
      <alignment horizontal="center" vertical="center"/>
    </xf>
    <xf numFmtId="0" fontId="21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vertical="center"/>
    </xf>
    <xf numFmtId="49" fontId="4" fillId="2" borderId="0" xfId="49" applyNumberFormat="1" applyFont="1" applyFill="1" applyAlignment="1">
      <alignment vertical="center"/>
    </xf>
    <xf numFmtId="0" fontId="4" fillId="2" borderId="0" xfId="49" applyFont="1" applyFill="1" applyAlignment="1">
      <alignment horizontal="center" vertical="center"/>
    </xf>
    <xf numFmtId="49" fontId="4" fillId="2" borderId="27" xfId="49" applyNumberFormat="1" applyFont="1" applyFill="1" applyBorder="1" applyAlignment="1">
      <alignment vertical="center"/>
    </xf>
    <xf numFmtId="0" fontId="4" fillId="2" borderId="0" xfId="49" applyFont="1" applyFill="1" applyAlignment="1">
      <alignment horizontal="left" vertical="center"/>
    </xf>
    <xf numFmtId="49" fontId="4" fillId="2" borderId="28" xfId="49" applyNumberFormat="1" applyFont="1" applyFill="1" applyBorder="1" applyAlignment="1">
      <alignment vertical="center"/>
    </xf>
    <xf numFmtId="49" fontId="10" fillId="0" borderId="27" xfId="49" applyNumberFormat="1" applyFont="1" applyFill="1" applyBorder="1" applyAlignment="1">
      <alignment horizontal="left" vertical="center" wrapText="1"/>
    </xf>
    <xf numFmtId="0" fontId="4" fillId="2" borderId="29" xfId="49" applyFont="1" applyFill="1" applyBorder="1" applyAlignment="1">
      <alignment vertical="center"/>
    </xf>
    <xf numFmtId="49" fontId="4" fillId="0" borderId="27" xfId="49" applyNumberFormat="1" applyFont="1" applyFill="1" applyBorder="1" applyAlignment="1">
      <alignment vertical="center"/>
    </xf>
    <xf numFmtId="0" fontId="4" fillId="2" borderId="0" xfId="49" applyFont="1" applyFill="1" applyAlignment="1">
      <alignment vertical="center" wrapText="1"/>
    </xf>
    <xf numFmtId="49" fontId="4" fillId="0" borderId="28" xfId="49" applyNumberFormat="1" applyFont="1" applyFill="1" applyBorder="1" applyAlignment="1">
      <alignment vertical="center"/>
    </xf>
    <xf numFmtId="49" fontId="4" fillId="2" borderId="0" xfId="49" applyNumberFormat="1" applyFont="1" applyFill="1" applyAlignment="1">
      <alignment horizontal="left" vertical="center" wrapText="1"/>
    </xf>
    <xf numFmtId="49" fontId="10" fillId="0" borderId="27" xfId="49" applyNumberFormat="1" applyFont="1" applyFill="1" applyBorder="1" applyAlignment="1">
      <alignment vertical="center"/>
    </xf>
    <xf numFmtId="0" fontId="4" fillId="2" borderId="27" xfId="49" applyFont="1" applyFill="1" applyBorder="1" applyAlignment="1">
      <alignment horizontal="center" vertical="center"/>
    </xf>
    <xf numFmtId="49" fontId="10" fillId="0" borderId="28" xfId="49" applyNumberFormat="1" applyFont="1" applyFill="1" applyBorder="1" applyAlignment="1">
      <alignment vertical="center"/>
    </xf>
    <xf numFmtId="0" fontId="4" fillId="2" borderId="28" xfId="49" applyFont="1" applyFill="1" applyBorder="1" applyAlignment="1">
      <alignment horizontal="center" vertical="center"/>
    </xf>
    <xf numFmtId="49" fontId="10" fillId="0" borderId="28" xfId="49" applyNumberFormat="1" applyFont="1" applyFill="1" applyBorder="1" applyAlignment="1">
      <alignment horizontal="left" vertical="center" wrapText="1"/>
    </xf>
    <xf numFmtId="49" fontId="4" fillId="2" borderId="28" xfId="49" applyNumberFormat="1" applyFont="1" applyFill="1" applyBorder="1" applyAlignment="1">
      <alignment horizontal="left" vertical="center" wrapText="1"/>
    </xf>
    <xf numFmtId="0" fontId="17" fillId="0" borderId="0" xfId="49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FFFFFF"/>
      <rgbColor rgb="00800080"/>
      <rgbColor rgb="000000FF"/>
      <rgbColor rgb="00C0C0C0"/>
      <rgbColor rgb="0000FF00"/>
      <rgbColor rgb="009999FF"/>
      <rgbColor rgb="00FF0000"/>
      <rgbColor rgb="00FFFFCC"/>
      <rgbColor rgb="0000FFFF"/>
      <rgbColor rgb="00660066"/>
      <rgbColor rgb="00FF00FF"/>
      <rgbColor rgb="000066CC"/>
      <rgbColor rgb="00FFFF00"/>
      <rgbColor rgb="00000080"/>
      <rgbColor rgb="00000080"/>
      <rgbColor rgb="00FFFF00"/>
      <rgbColor rgb="00008000"/>
      <rgbColor rgb="00800080"/>
      <rgbColor rgb="00800000"/>
      <rgbColor rgb="00008080"/>
      <rgbColor rgb="00008080"/>
      <rgbColor rgb="0000CCFF"/>
      <rgbColor rgb="00800080"/>
      <rgbColor rgb="00CCFFCC"/>
      <rgbColor rgb="00808000"/>
      <rgbColor rgb="0099CCFF"/>
      <rgbColor rgb="00C0C0C0"/>
      <rgbColor rgb="00CC99FF"/>
      <rgbColor rgb="00808080"/>
      <rgbColor rgb="003366FF"/>
      <rgbColor rgb="00FF9999"/>
      <rgbColor rgb="0099CC00"/>
      <rgbColor rgb="00663399"/>
      <rgbColor rgb="00FF9900"/>
      <rgbColor rgb="00CCFFFF"/>
      <rgbColor rgb="00666699"/>
      <rgbColor rgb="00FFFFCC"/>
      <rgbColor rgb="00003366"/>
      <rgbColor rgb="00660066"/>
      <rgbColor rgb="00003300"/>
      <rgbColor rgb="008080FF"/>
      <rgbColor rgb="00993300"/>
      <rgbColor rgb="00CC6600"/>
      <rgbColor rgb="00333399"/>
      <rgbColor rgb="00FFCCCC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showGridLines="0" showZeros="0" workbookViewId="0">
      <selection activeCell="V6" sqref="V6"/>
    </sheetView>
  </sheetViews>
  <sheetFormatPr defaultColWidth="8" defaultRowHeight="14.25"/>
  <cols>
    <col min="1" max="1" width="7.45833333333333" style="1"/>
    <col min="2" max="2" width="29.975" style="1"/>
    <col min="3" max="3" width="22.9416666666667" style="1"/>
    <col min="4" max="4" width="2.725" style="1"/>
    <col min="5" max="8" width="8" style="1" hidden="1"/>
    <col min="9" max="9" width="30.6916666666667" style="1"/>
    <col min="10" max="10" width="7.74166666666667" style="1"/>
    <col min="11" max="11" width="4.875" style="1"/>
    <col min="12" max="12" width="5.15833333333333" style="1"/>
    <col min="13" max="13" width="5.01666666666667" style="1"/>
    <col min="14" max="14" width="5.45" style="1"/>
    <col min="15" max="15" width="4.3" style="1"/>
    <col min="16" max="16" width="5.01666666666667" style="1"/>
    <col min="17" max="17" width="24.8083333333333" style="1"/>
    <col min="18" max="18" width="2.725" style="1"/>
  </cols>
  <sheetData>
    <row r="1" ht="26.25" customHeight="1" spans="1:18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51"/>
      <c r="O1" s="251"/>
      <c r="P1" s="251"/>
      <c r="Q1" s="251"/>
      <c r="R1" s="156"/>
    </row>
    <row r="2" ht="52.5" customHeight="1" spans="1:18">
      <c r="A2" s="250" t="s">
        <v>0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125"/>
      <c r="P2" s="125"/>
      <c r="Q2" s="125"/>
      <c r="R2" s="156"/>
    </row>
    <row r="3" ht="28.5" customHeight="1" spans="1:18">
      <c r="A3" s="251"/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156"/>
    </row>
    <row r="4" ht="28.5" customHeight="1" spans="1:18">
      <c r="A4" s="251"/>
      <c r="B4" s="252"/>
      <c r="C4" s="253"/>
      <c r="D4" s="254"/>
      <c r="E4" s="254"/>
      <c r="F4" s="254"/>
      <c r="G4" s="254"/>
      <c r="H4" s="254"/>
      <c r="I4" s="254" t="s">
        <v>1</v>
      </c>
      <c r="J4" s="263"/>
      <c r="K4" s="254" t="s">
        <v>2</v>
      </c>
      <c r="L4" s="263"/>
      <c r="M4" s="254" t="s">
        <v>3</v>
      </c>
      <c r="N4" s="263"/>
      <c r="O4" s="254" t="s">
        <v>4</v>
      </c>
      <c r="P4" s="254"/>
      <c r="Q4" s="254"/>
      <c r="R4" s="254"/>
    </row>
    <row r="5" ht="28.5" customHeight="1" spans="1:18">
      <c r="A5" s="251" t="s">
        <v>5</v>
      </c>
      <c r="B5" s="252" t="s">
        <v>6</v>
      </c>
      <c r="C5" s="255"/>
      <c r="D5" s="256"/>
      <c r="E5" s="256"/>
      <c r="F5" s="256"/>
      <c r="G5" s="256"/>
      <c r="H5" s="256"/>
      <c r="I5" s="251"/>
      <c r="J5" s="251"/>
      <c r="K5" s="251"/>
      <c r="L5" s="251"/>
      <c r="M5" s="251"/>
      <c r="N5" s="251"/>
      <c r="O5" s="251"/>
      <c r="P5" s="251"/>
      <c r="Q5" s="251"/>
      <c r="R5" s="254"/>
    </row>
    <row r="6" ht="28.5" customHeight="1" spans="1:18">
      <c r="A6" s="251"/>
      <c r="B6" s="252" t="s">
        <v>7</v>
      </c>
      <c r="C6" s="257"/>
      <c r="D6" s="254"/>
      <c r="E6" s="254"/>
      <c r="F6" s="254"/>
      <c r="G6" s="254"/>
      <c r="H6" s="254"/>
      <c r="I6" s="254" t="s">
        <v>8</v>
      </c>
      <c r="J6" s="263"/>
      <c r="K6" s="254" t="s">
        <v>2</v>
      </c>
      <c r="L6" s="263"/>
      <c r="M6" s="254" t="s">
        <v>3</v>
      </c>
      <c r="N6" s="263"/>
      <c r="O6" s="254" t="s">
        <v>4</v>
      </c>
      <c r="P6" s="254"/>
      <c r="Q6" s="254"/>
      <c r="R6" s="254"/>
    </row>
    <row r="7" ht="28.5" customHeight="1" spans="1:18">
      <c r="A7" s="251"/>
      <c r="B7" s="252" t="s">
        <v>9</v>
      </c>
      <c r="C7" s="257"/>
      <c r="D7" s="196"/>
      <c r="E7" s="196"/>
      <c r="F7" s="196"/>
      <c r="G7" s="196"/>
      <c r="H7" s="196"/>
      <c r="I7" s="251"/>
      <c r="J7" s="251"/>
      <c r="K7" s="251"/>
      <c r="L7" s="251"/>
      <c r="M7" s="251"/>
      <c r="N7" s="251"/>
      <c r="O7" s="251"/>
      <c r="P7" s="251"/>
      <c r="Q7" s="251"/>
      <c r="R7" s="247"/>
    </row>
    <row r="8" ht="28.5" customHeight="1" spans="1:18">
      <c r="A8" s="196"/>
      <c r="B8" s="252" t="s">
        <v>10</v>
      </c>
      <c r="C8" s="258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247"/>
    </row>
    <row r="9" ht="28.5" customHeight="1" spans="1:18">
      <c r="A9" s="251"/>
      <c r="B9" s="252"/>
      <c r="C9" s="259"/>
      <c r="D9" s="256"/>
      <c r="E9" s="256"/>
      <c r="F9" s="256"/>
      <c r="G9" s="256"/>
      <c r="H9" s="256"/>
      <c r="I9" s="251"/>
      <c r="J9" s="251"/>
      <c r="K9" s="251"/>
      <c r="L9" s="251"/>
      <c r="M9" s="251"/>
      <c r="N9" s="251"/>
      <c r="O9" s="251"/>
      <c r="P9" s="251"/>
      <c r="Q9" s="251"/>
      <c r="R9" s="222"/>
    </row>
    <row r="10" ht="28.5" customHeight="1" spans="1:18">
      <c r="A10" s="251"/>
      <c r="B10" s="252" t="s">
        <v>11</v>
      </c>
      <c r="C10" s="260"/>
      <c r="D10" s="254"/>
      <c r="E10" s="254"/>
      <c r="F10" s="254"/>
      <c r="G10" s="254"/>
      <c r="H10" s="254"/>
      <c r="I10" s="254" t="s">
        <v>12</v>
      </c>
      <c r="J10" s="264"/>
      <c r="K10" s="265"/>
      <c r="L10" s="265"/>
      <c r="M10" s="254" t="s">
        <v>13</v>
      </c>
      <c r="N10" s="254"/>
      <c r="O10" s="252"/>
      <c r="P10" s="252"/>
      <c r="Q10" s="260"/>
      <c r="R10" s="251"/>
    </row>
    <row r="11" ht="28.5" customHeight="1" spans="1:18">
      <c r="A11" s="251"/>
      <c r="B11" s="261" t="s">
        <v>14</v>
      </c>
      <c r="C11" s="262"/>
      <c r="D11" s="254"/>
      <c r="E11" s="254"/>
      <c r="F11" s="254"/>
      <c r="G11" s="254"/>
      <c r="H11" s="254"/>
      <c r="I11" s="254" t="s">
        <v>12</v>
      </c>
      <c r="J11" s="266"/>
      <c r="K11" s="267"/>
      <c r="L11" s="267"/>
      <c r="M11" s="254" t="s">
        <v>13</v>
      </c>
      <c r="N11" s="254"/>
      <c r="O11" s="252"/>
      <c r="P11" s="252"/>
      <c r="Q11" s="262"/>
      <c r="R11" s="251"/>
    </row>
    <row r="12" ht="28.5" customHeight="1" spans="1:18">
      <c r="A12" s="251"/>
      <c r="B12" s="261" t="s">
        <v>15</v>
      </c>
      <c r="C12" s="257"/>
      <c r="D12" s="196"/>
      <c r="E12" s="196"/>
      <c r="F12" s="196"/>
      <c r="G12" s="196"/>
      <c r="H12" s="196"/>
      <c r="I12" s="254" t="s">
        <v>12</v>
      </c>
      <c r="J12" s="266"/>
      <c r="K12" s="267"/>
      <c r="L12" s="267"/>
      <c r="M12" s="254" t="s">
        <v>13</v>
      </c>
      <c r="N12" s="252"/>
      <c r="O12" s="252"/>
      <c r="P12" s="252"/>
      <c r="Q12" s="262"/>
      <c r="R12" s="251"/>
    </row>
    <row r="13" ht="28.5" customHeight="1" spans="1:18">
      <c r="A13" s="251"/>
      <c r="B13" s="261" t="s">
        <v>16</v>
      </c>
      <c r="C13" s="257"/>
      <c r="D13" s="235"/>
      <c r="E13" s="235"/>
      <c r="F13" s="235"/>
      <c r="G13" s="235"/>
      <c r="H13" s="235"/>
      <c r="I13" s="254" t="s">
        <v>17</v>
      </c>
      <c r="J13" s="268"/>
      <c r="K13" s="267"/>
      <c r="L13" s="267"/>
      <c r="M13" s="254" t="s">
        <v>13</v>
      </c>
      <c r="N13" s="252"/>
      <c r="O13" s="252"/>
      <c r="P13" s="252"/>
      <c r="Q13" s="269"/>
      <c r="R13" s="270"/>
    </row>
  </sheetData>
  <mergeCells count="10">
    <mergeCell ref="A2:Q2"/>
    <mergeCell ref="A3:N3"/>
    <mergeCell ref="J10:L10"/>
    <mergeCell ref="M10:P10"/>
    <mergeCell ref="J11:L11"/>
    <mergeCell ref="M11:P11"/>
    <mergeCell ref="J12:L12"/>
    <mergeCell ref="M12:P12"/>
    <mergeCell ref="J13:L13"/>
    <mergeCell ref="M13:P13"/>
  </mergeCells>
  <printOptions horizontalCentered="1"/>
  <pageMargins left="0.393700787401575" right="0.393700787401575" top="0.393700787401575" bottom="0.393700787401575" header="0.51181" footer="0.51181"/>
  <pageSetup paperSize="9" pageOrder="overThenDown" orientation="landscape" errors="blank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showGridLines="0" workbookViewId="0">
      <pane topLeftCell="E9" activePane="bottomRight" state="frozen"/>
      <selection activeCell="A1" sqref="A1"/>
    </sheetView>
  </sheetViews>
  <sheetFormatPr defaultColWidth="8" defaultRowHeight="14.25"/>
  <cols>
    <col min="1" max="1" width="8" style="1" hidden="1"/>
    <col min="2" max="2" width="27.25" style="1"/>
    <col min="3" max="5" width="22.8" style="1"/>
    <col min="6" max="6" width="37.8583333333333" style="1"/>
    <col min="7" max="9" width="22.8" style="1"/>
  </cols>
  <sheetData>
    <row r="1" ht="31.5" customHeight="1" spans="1:9">
      <c r="A1" s="104"/>
      <c r="B1" s="2" t="s">
        <v>208</v>
      </c>
      <c r="C1" s="3"/>
      <c r="D1" s="105"/>
      <c r="E1" s="3"/>
      <c r="F1" s="3"/>
      <c r="G1" s="3"/>
      <c r="H1" s="105"/>
      <c r="I1" s="3"/>
    </row>
    <row r="2" ht="15" customHeight="1" spans="1:9">
      <c r="A2" s="104"/>
      <c r="B2" s="106"/>
      <c r="C2" s="106"/>
      <c r="D2" s="107"/>
      <c r="E2" s="106"/>
      <c r="F2" s="106"/>
      <c r="G2" s="106"/>
      <c r="H2" s="107"/>
      <c r="I2" s="121" t="s">
        <v>34</v>
      </c>
    </row>
    <row r="3" ht="15" customHeight="1" spans="1:9">
      <c r="A3" s="104"/>
      <c r="B3" s="108" t="s">
        <v>42</v>
      </c>
      <c r="C3" s="108"/>
      <c r="D3" s="62"/>
      <c r="E3" s="108"/>
      <c r="F3" s="108"/>
      <c r="G3" s="100"/>
      <c r="H3" s="100"/>
      <c r="I3" s="100" t="s">
        <v>43</v>
      </c>
    </row>
    <row r="4" ht="26.25" customHeight="1" spans="1:9">
      <c r="A4" s="109"/>
      <c r="B4" s="110" t="s">
        <v>44</v>
      </c>
      <c r="C4" s="110" t="s">
        <v>54</v>
      </c>
      <c r="D4" s="110" t="s">
        <v>55</v>
      </c>
      <c r="E4" s="110" t="s">
        <v>56</v>
      </c>
      <c r="F4" s="110" t="s">
        <v>209</v>
      </c>
      <c r="G4" s="110" t="s">
        <v>54</v>
      </c>
      <c r="H4" s="110" t="s">
        <v>55</v>
      </c>
      <c r="I4" s="110" t="s">
        <v>56</v>
      </c>
    </row>
    <row r="5" ht="26.25" customHeight="1" spans="1:9">
      <c r="A5" s="111"/>
      <c r="B5" s="112" t="s">
        <v>210</v>
      </c>
      <c r="C5" s="113">
        <v>0</v>
      </c>
      <c r="D5" s="114">
        <v>0</v>
      </c>
      <c r="E5" s="113">
        <f t="shared" ref="E5:E10" si="0">C5+D5</f>
        <v>0</v>
      </c>
      <c r="F5" s="112" t="s">
        <v>211</v>
      </c>
      <c r="G5" s="113">
        <v>0</v>
      </c>
      <c r="H5" s="114">
        <v>0</v>
      </c>
      <c r="I5" s="113">
        <f t="shared" ref="I5:I13" si="1">G5+H5</f>
        <v>0</v>
      </c>
    </row>
    <row r="6" ht="26.25" customHeight="1" spans="1:9">
      <c r="A6" s="111"/>
      <c r="B6" s="112" t="s">
        <v>80</v>
      </c>
      <c r="C6" s="113">
        <v>0</v>
      </c>
      <c r="D6" s="114">
        <v>0</v>
      </c>
      <c r="E6" s="113">
        <f t="shared" si="0"/>
        <v>0</v>
      </c>
      <c r="F6" s="115" t="s">
        <v>212</v>
      </c>
      <c r="G6" s="113">
        <v>0</v>
      </c>
      <c r="H6" s="114">
        <v>0</v>
      </c>
      <c r="I6" s="113">
        <f t="shared" si="1"/>
        <v>0</v>
      </c>
    </row>
    <row r="7" ht="26.25" customHeight="1" spans="1:9">
      <c r="A7" s="111"/>
      <c r="B7" s="112" t="s">
        <v>84</v>
      </c>
      <c r="C7" s="113">
        <v>0</v>
      </c>
      <c r="D7" s="114">
        <v>0</v>
      </c>
      <c r="E7" s="113">
        <f t="shared" si="0"/>
        <v>0</v>
      </c>
      <c r="F7" s="112" t="s">
        <v>85</v>
      </c>
      <c r="G7" s="113">
        <v>0</v>
      </c>
      <c r="H7" s="114">
        <v>0</v>
      </c>
      <c r="I7" s="113">
        <f t="shared" si="1"/>
        <v>0</v>
      </c>
    </row>
    <row r="8" ht="26.25" customHeight="1" spans="1:9">
      <c r="A8" s="111"/>
      <c r="B8" s="116" t="s">
        <v>146</v>
      </c>
      <c r="C8" s="113">
        <v>0</v>
      </c>
      <c r="D8" s="114">
        <v>0</v>
      </c>
      <c r="E8" s="113">
        <f t="shared" si="0"/>
        <v>0</v>
      </c>
      <c r="F8" s="112" t="s">
        <v>213</v>
      </c>
      <c r="G8" s="113">
        <v>0</v>
      </c>
      <c r="H8" s="114">
        <v>0</v>
      </c>
      <c r="I8" s="113">
        <f t="shared" si="1"/>
        <v>0</v>
      </c>
    </row>
    <row r="9" ht="26.25" customHeight="1" spans="1:9">
      <c r="A9" s="117"/>
      <c r="B9" s="116" t="s">
        <v>147</v>
      </c>
      <c r="C9" s="113">
        <v>0</v>
      </c>
      <c r="D9" s="114">
        <v>0</v>
      </c>
      <c r="E9" s="113">
        <f t="shared" si="0"/>
        <v>0</v>
      </c>
      <c r="F9" s="112" t="s">
        <v>214</v>
      </c>
      <c r="G9" s="113">
        <v>0</v>
      </c>
      <c r="H9" s="114">
        <v>0</v>
      </c>
      <c r="I9" s="113">
        <f t="shared" si="1"/>
        <v>0</v>
      </c>
    </row>
    <row r="10" ht="26.25" customHeight="1" spans="1:9">
      <c r="A10" s="117"/>
      <c r="B10" s="116" t="s">
        <v>148</v>
      </c>
      <c r="C10" s="113">
        <v>0</v>
      </c>
      <c r="D10" s="114">
        <v>0</v>
      </c>
      <c r="E10" s="113">
        <f t="shared" si="0"/>
        <v>0</v>
      </c>
      <c r="F10" s="112" t="s">
        <v>215</v>
      </c>
      <c r="G10" s="113">
        <v>0</v>
      </c>
      <c r="H10" s="114">
        <v>0</v>
      </c>
      <c r="I10" s="113">
        <f t="shared" si="1"/>
        <v>0</v>
      </c>
    </row>
    <row r="11" ht="26.25" customHeight="1" spans="1:9">
      <c r="A11" s="117"/>
      <c r="B11" s="118" t="s">
        <v>93</v>
      </c>
      <c r="C11" s="118" t="s">
        <v>93</v>
      </c>
      <c r="D11" s="118" t="s">
        <v>93</v>
      </c>
      <c r="E11" s="118" t="s">
        <v>93</v>
      </c>
      <c r="F11" s="112" t="s">
        <v>216</v>
      </c>
      <c r="G11" s="113">
        <v>0</v>
      </c>
      <c r="H11" s="114">
        <v>0</v>
      </c>
      <c r="I11" s="113">
        <f t="shared" si="1"/>
        <v>0</v>
      </c>
    </row>
    <row r="12" ht="26.25" customHeight="1" spans="1:9">
      <c r="A12" s="111"/>
      <c r="B12" s="118" t="s">
        <v>93</v>
      </c>
      <c r="C12" s="118" t="s">
        <v>93</v>
      </c>
      <c r="D12" s="118" t="s">
        <v>93</v>
      </c>
      <c r="E12" s="118" t="s">
        <v>93</v>
      </c>
      <c r="F12" s="112" t="s">
        <v>217</v>
      </c>
      <c r="G12" s="113">
        <v>0</v>
      </c>
      <c r="H12" s="114">
        <v>0</v>
      </c>
      <c r="I12" s="113">
        <f t="shared" si="1"/>
        <v>0</v>
      </c>
    </row>
    <row r="13" ht="26.25" customHeight="1" spans="1:9">
      <c r="A13" s="111"/>
      <c r="B13" s="118" t="s">
        <v>93</v>
      </c>
      <c r="C13" s="118" t="s">
        <v>93</v>
      </c>
      <c r="D13" s="118" t="s">
        <v>93</v>
      </c>
      <c r="E13" s="118" t="s">
        <v>93</v>
      </c>
      <c r="F13" s="112" t="s">
        <v>218</v>
      </c>
      <c r="G13" s="113">
        <v>0</v>
      </c>
      <c r="H13" s="114">
        <v>0</v>
      </c>
      <c r="I13" s="113">
        <f t="shared" si="1"/>
        <v>0</v>
      </c>
    </row>
    <row r="14" ht="26.25" customHeight="1" spans="1:9">
      <c r="A14" s="111"/>
      <c r="B14" s="112" t="s">
        <v>149</v>
      </c>
      <c r="C14" s="113">
        <v>0</v>
      </c>
      <c r="D14" s="113">
        <f>D5+D6+D7+D8+D9</f>
        <v>0</v>
      </c>
      <c r="E14" s="113">
        <f>E5+E6+E7+E8+E9</f>
        <v>0</v>
      </c>
      <c r="F14" s="112" t="s">
        <v>219</v>
      </c>
      <c r="G14" s="113">
        <v>0</v>
      </c>
      <c r="H14" s="113">
        <f>SUM(H5:H13)</f>
        <v>0</v>
      </c>
      <c r="I14" s="113">
        <f>SUM(I5:I13)</f>
        <v>0</v>
      </c>
    </row>
    <row r="15" ht="26.25" customHeight="1" spans="1:9">
      <c r="A15" s="111"/>
      <c r="B15" s="112" t="s">
        <v>151</v>
      </c>
      <c r="C15" s="113">
        <v>0</v>
      </c>
      <c r="D15" s="114">
        <v>0</v>
      </c>
      <c r="E15" s="113">
        <f>C15+D15</f>
        <v>0</v>
      </c>
      <c r="F15" s="112" t="s">
        <v>220</v>
      </c>
      <c r="G15" s="113">
        <v>0</v>
      </c>
      <c r="H15" s="114">
        <v>0</v>
      </c>
      <c r="I15" s="113">
        <f>G15+H15</f>
        <v>0</v>
      </c>
    </row>
    <row r="16" ht="26.25" customHeight="1" spans="1:9">
      <c r="A16" s="111"/>
      <c r="B16" s="112" t="s">
        <v>153</v>
      </c>
      <c r="C16" s="113">
        <v>0</v>
      </c>
      <c r="D16" s="114">
        <v>0</v>
      </c>
      <c r="E16" s="113">
        <f>C16+D16</f>
        <v>0</v>
      </c>
      <c r="F16" s="112" t="s">
        <v>221</v>
      </c>
      <c r="G16" s="113">
        <v>0</v>
      </c>
      <c r="H16" s="114">
        <v>0</v>
      </c>
      <c r="I16" s="113">
        <f>G16+H16</f>
        <v>0</v>
      </c>
    </row>
    <row r="17" ht="26.25" customHeight="1" spans="1:9">
      <c r="A17" s="111"/>
      <c r="B17" s="112" t="s">
        <v>155</v>
      </c>
      <c r="C17" s="113">
        <v>0</v>
      </c>
      <c r="D17" s="113">
        <f>D14+D15+D16</f>
        <v>0</v>
      </c>
      <c r="E17" s="113">
        <f>E14+E15+E16</f>
        <v>0</v>
      </c>
      <c r="F17" s="112" t="s">
        <v>222</v>
      </c>
      <c r="G17" s="113">
        <v>0</v>
      </c>
      <c r="H17" s="113">
        <f>H14+H15+H16</f>
        <v>0</v>
      </c>
      <c r="I17" s="113">
        <f>I14+I15+I16</f>
        <v>0</v>
      </c>
    </row>
    <row r="18" ht="26.25" customHeight="1" spans="1:9">
      <c r="A18" s="111"/>
      <c r="B18" s="118" t="s">
        <v>93</v>
      </c>
      <c r="C18" s="118" t="s">
        <v>93</v>
      </c>
      <c r="D18" s="118" t="s">
        <v>93</v>
      </c>
      <c r="E18" s="118" t="s">
        <v>93</v>
      </c>
      <c r="F18" s="112" t="s">
        <v>223</v>
      </c>
      <c r="G18" s="113">
        <v>0</v>
      </c>
      <c r="H18" s="113">
        <f>D17-H17</f>
        <v>0</v>
      </c>
      <c r="I18" s="113">
        <f>E17-I17</f>
        <v>0</v>
      </c>
    </row>
    <row r="19" ht="26.25" customHeight="1" spans="1:9">
      <c r="A19" s="111"/>
      <c r="B19" s="112" t="s">
        <v>158</v>
      </c>
      <c r="C19" s="113">
        <v>0</v>
      </c>
      <c r="D19" s="114">
        <v>0</v>
      </c>
      <c r="E19" s="113">
        <f>C19+D19</f>
        <v>0</v>
      </c>
      <c r="F19" s="112" t="s">
        <v>224</v>
      </c>
      <c r="G19" s="113">
        <f>C19+G18</f>
        <v>0</v>
      </c>
      <c r="H19" s="113">
        <f>D19+H18</f>
        <v>0</v>
      </c>
      <c r="I19" s="113">
        <f>E19+I18</f>
        <v>0</v>
      </c>
    </row>
    <row r="20" ht="26.25" customHeight="1" spans="1:9">
      <c r="A20" s="111"/>
      <c r="B20" s="118" t="s">
        <v>109</v>
      </c>
      <c r="C20" s="113">
        <f>C17+C19</f>
        <v>0</v>
      </c>
      <c r="D20" s="113">
        <f>D17+D19</f>
        <v>0</v>
      </c>
      <c r="E20" s="113">
        <f>E17+E19</f>
        <v>0</v>
      </c>
      <c r="F20" s="118" t="s">
        <v>109</v>
      </c>
      <c r="G20" s="113">
        <f>G17+G19</f>
        <v>0</v>
      </c>
      <c r="H20" s="113">
        <f>H17+H19</f>
        <v>0</v>
      </c>
      <c r="I20" s="113">
        <f>I17+I19</f>
        <v>0</v>
      </c>
    </row>
    <row r="21" ht="29.25" customHeight="1" spans="1:9">
      <c r="A21" s="119"/>
      <c r="B21" s="120"/>
      <c r="C21" s="120"/>
      <c r="D21" s="99"/>
      <c r="E21" s="120"/>
      <c r="F21" s="120"/>
      <c r="G21" s="120"/>
      <c r="H21" s="99"/>
      <c r="I21" s="122" t="s">
        <v>225</v>
      </c>
    </row>
  </sheetData>
  <mergeCells count="1">
    <mergeCell ref="B1:I1"/>
  </mergeCells>
  <printOptions horizontalCentered="1"/>
  <pageMargins left="0.393700787401575" right="0.393700787401575" top="1.18110236220472" bottom="0.78740157480315" header="0.51181" footer="0.51181"/>
  <pageSetup paperSize="9" scale="75" pageOrder="overThenDown" orientation="landscape" errors="blank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workbookViewId="0">
      <pane topLeftCell="D4" activePane="bottomRight" state="frozen"/>
      <selection activeCell="A1" sqref="A1:J1"/>
    </sheetView>
  </sheetViews>
  <sheetFormatPr defaultColWidth="8" defaultRowHeight="14.25"/>
  <cols>
    <col min="1" max="1" width="43.7416666666667" style="1"/>
    <col min="2" max="2" width="8.03333333333333" style="1"/>
    <col min="3" max="3" width="19.7916666666667" style="1"/>
    <col min="4" max="4" width="17.0666666666667" style="1"/>
    <col min="5" max="5" width="17.925" style="1"/>
    <col min="6" max="6" width="46.6083333333333" style="1"/>
    <col min="7" max="7" width="6.88333333333333" style="1"/>
    <col min="8" max="8" width="18.0666666666667" style="1"/>
    <col min="9" max="9" width="15.775" style="1"/>
    <col min="10" max="10" width="17.7833333333333" style="1"/>
  </cols>
  <sheetData>
    <row r="1" ht="42.75" customHeight="1" spans="1:10">
      <c r="A1" s="2" t="s">
        <v>226</v>
      </c>
      <c r="B1" s="60"/>
      <c r="C1" s="60"/>
      <c r="D1" s="60"/>
      <c r="E1" s="60"/>
      <c r="F1" s="60"/>
      <c r="G1" s="60"/>
      <c r="H1" s="60"/>
      <c r="I1" s="60"/>
      <c r="J1" s="60"/>
    </row>
    <row r="2" ht="19.5" customHeight="1" spans="1:10">
      <c r="A2" s="6" t="s">
        <v>42</v>
      </c>
      <c r="B2" s="61"/>
      <c r="C2" s="62"/>
      <c r="D2" s="61"/>
      <c r="E2" s="63"/>
      <c r="F2" s="63"/>
      <c r="G2" s="63"/>
      <c r="H2" s="62"/>
      <c r="I2" s="63"/>
      <c r="J2" s="100" t="s">
        <v>36</v>
      </c>
    </row>
    <row r="3" ht="26.25" customHeight="1" spans="1:10">
      <c r="A3" s="64" t="s">
        <v>227</v>
      </c>
      <c r="B3" s="64" t="s">
        <v>228</v>
      </c>
      <c r="C3" s="10" t="s">
        <v>54</v>
      </c>
      <c r="D3" s="10" t="s">
        <v>55</v>
      </c>
      <c r="E3" s="10" t="s">
        <v>56</v>
      </c>
      <c r="F3" s="10" t="s">
        <v>229</v>
      </c>
      <c r="G3" s="10" t="s">
        <v>228</v>
      </c>
      <c r="H3" s="10" t="s">
        <v>54</v>
      </c>
      <c r="I3" s="10" t="s">
        <v>55</v>
      </c>
      <c r="J3" s="10" t="s">
        <v>56</v>
      </c>
    </row>
    <row r="4" ht="28.5" customHeight="1" spans="1:10">
      <c r="A4" s="65" t="s">
        <v>230</v>
      </c>
      <c r="B4" s="10" t="s">
        <v>93</v>
      </c>
      <c r="C4" s="10" t="s">
        <v>93</v>
      </c>
      <c r="D4" s="10" t="s">
        <v>93</v>
      </c>
      <c r="E4" s="10" t="s">
        <v>93</v>
      </c>
      <c r="F4" s="66" t="s">
        <v>231</v>
      </c>
      <c r="G4" s="64" t="s">
        <v>232</v>
      </c>
      <c r="H4" s="67">
        <v>0</v>
      </c>
      <c r="I4" s="77">
        <v>0</v>
      </c>
      <c r="J4" s="91">
        <f>H4+I4</f>
        <v>0</v>
      </c>
    </row>
    <row r="5" ht="28.5" customHeight="1" spans="1:10">
      <c r="A5" s="65" t="s">
        <v>233</v>
      </c>
      <c r="B5" s="10" t="s">
        <v>234</v>
      </c>
      <c r="C5" s="68">
        <v>0</v>
      </c>
      <c r="D5" s="68">
        <f>D6+D8+D9</f>
        <v>0</v>
      </c>
      <c r="E5" s="68">
        <f t="shared" ref="E5:E15" si="0">C5+D5</f>
        <v>0</v>
      </c>
      <c r="F5" s="66" t="s">
        <v>235</v>
      </c>
      <c r="G5" s="64" t="s">
        <v>232</v>
      </c>
      <c r="H5" s="67">
        <v>0</v>
      </c>
      <c r="I5" s="77">
        <v>0</v>
      </c>
      <c r="J5" s="91">
        <f>H5+I5</f>
        <v>0</v>
      </c>
    </row>
    <row r="6" ht="28.5" customHeight="1" spans="1:10">
      <c r="A6" s="65" t="s">
        <v>236</v>
      </c>
      <c r="B6" s="64" t="s">
        <v>234</v>
      </c>
      <c r="C6" s="68">
        <v>0</v>
      </c>
      <c r="D6" s="69">
        <v>0</v>
      </c>
      <c r="E6" s="68">
        <f t="shared" si="0"/>
        <v>0</v>
      </c>
      <c r="F6" s="66" t="s">
        <v>237</v>
      </c>
      <c r="G6" s="64" t="s">
        <v>232</v>
      </c>
      <c r="H6" s="67">
        <v>0</v>
      </c>
      <c r="I6" s="77">
        <v>0</v>
      </c>
      <c r="J6" s="91">
        <f>H6+I6</f>
        <v>0</v>
      </c>
    </row>
    <row r="7" ht="28.5" customHeight="1" spans="1:10">
      <c r="A7" s="65" t="s">
        <v>238</v>
      </c>
      <c r="B7" s="64" t="s">
        <v>234</v>
      </c>
      <c r="C7" s="68">
        <v>0</v>
      </c>
      <c r="D7" s="69">
        <v>0</v>
      </c>
      <c r="E7" s="68">
        <f t="shared" si="0"/>
        <v>0</v>
      </c>
      <c r="F7" s="66" t="s">
        <v>239</v>
      </c>
      <c r="G7" s="64" t="s">
        <v>232</v>
      </c>
      <c r="H7" s="67">
        <v>0</v>
      </c>
      <c r="I7" s="77">
        <v>0</v>
      </c>
      <c r="J7" s="91">
        <f>H7+I7</f>
        <v>0</v>
      </c>
    </row>
    <row r="8" ht="28.5" customHeight="1" spans="1:10">
      <c r="A8" s="65" t="s">
        <v>240</v>
      </c>
      <c r="B8" s="64" t="s">
        <v>234</v>
      </c>
      <c r="C8" s="68">
        <v>0</v>
      </c>
      <c r="D8" s="69">
        <v>0</v>
      </c>
      <c r="E8" s="68">
        <f t="shared" si="0"/>
        <v>0</v>
      </c>
      <c r="F8" s="66" t="s">
        <v>241</v>
      </c>
      <c r="G8" s="64" t="s">
        <v>232</v>
      </c>
      <c r="H8" s="67">
        <v>0</v>
      </c>
      <c r="I8" s="77">
        <v>0</v>
      </c>
      <c r="J8" s="91">
        <f>H8+I8</f>
        <v>0</v>
      </c>
    </row>
    <row r="9" ht="28.5" customHeight="1" spans="1:10">
      <c r="A9" s="65" t="s">
        <v>242</v>
      </c>
      <c r="B9" s="64" t="s">
        <v>234</v>
      </c>
      <c r="C9" s="68">
        <v>0</v>
      </c>
      <c r="D9" s="69">
        <v>0</v>
      </c>
      <c r="E9" s="68">
        <f t="shared" si="0"/>
        <v>0</v>
      </c>
      <c r="F9" s="66" t="s">
        <v>243</v>
      </c>
      <c r="G9" s="64" t="s">
        <v>93</v>
      </c>
      <c r="H9" s="10" t="s">
        <v>93</v>
      </c>
      <c r="I9" s="10" t="s">
        <v>93</v>
      </c>
      <c r="J9" s="10" t="s">
        <v>93</v>
      </c>
    </row>
    <row r="10" ht="28.5" customHeight="1" spans="1:10">
      <c r="A10" s="65" t="s">
        <v>244</v>
      </c>
      <c r="B10" s="64" t="s">
        <v>234</v>
      </c>
      <c r="C10" s="68">
        <v>0</v>
      </c>
      <c r="D10" s="69">
        <v>0</v>
      </c>
      <c r="E10" s="68">
        <f t="shared" si="0"/>
        <v>0</v>
      </c>
      <c r="F10" s="65" t="s">
        <v>245</v>
      </c>
      <c r="G10" s="10" t="s">
        <v>234</v>
      </c>
      <c r="H10" s="68">
        <v>17276</v>
      </c>
      <c r="I10" s="69">
        <v>0</v>
      </c>
      <c r="J10" s="68">
        <f>H10+I10</f>
        <v>17276</v>
      </c>
    </row>
    <row r="11" ht="28.5" customHeight="1" spans="1:10">
      <c r="A11" s="70" t="s">
        <v>246</v>
      </c>
      <c r="B11" s="71" t="s">
        <v>234</v>
      </c>
      <c r="C11" s="68">
        <v>0</v>
      </c>
      <c r="D11" s="69">
        <v>0</v>
      </c>
      <c r="E11" s="68">
        <f t="shared" si="0"/>
        <v>0</v>
      </c>
      <c r="F11" s="65" t="s">
        <v>247</v>
      </c>
      <c r="G11" s="64" t="s">
        <v>234</v>
      </c>
      <c r="H11" s="68">
        <v>16120</v>
      </c>
      <c r="I11" s="69">
        <v>0</v>
      </c>
      <c r="J11" s="68">
        <f>H11+I11</f>
        <v>16120</v>
      </c>
    </row>
    <row r="12" ht="28.5" customHeight="1" spans="1:10">
      <c r="A12" s="72" t="s">
        <v>248</v>
      </c>
      <c r="B12" s="73" t="s">
        <v>234</v>
      </c>
      <c r="C12" s="68">
        <v>0</v>
      </c>
      <c r="D12" s="69">
        <v>0</v>
      </c>
      <c r="E12" s="68">
        <f t="shared" si="0"/>
        <v>0</v>
      </c>
      <c r="F12" s="65" t="s">
        <v>249</v>
      </c>
      <c r="G12" s="64" t="s">
        <v>234</v>
      </c>
      <c r="H12" s="68">
        <v>2177</v>
      </c>
      <c r="I12" s="69">
        <v>0</v>
      </c>
      <c r="J12" s="68">
        <f>H12+I12</f>
        <v>2177</v>
      </c>
    </row>
    <row r="13" ht="28.5" customHeight="1" spans="1:10">
      <c r="A13" s="74" t="s">
        <v>250</v>
      </c>
      <c r="B13" s="75" t="s">
        <v>234</v>
      </c>
      <c r="C13" s="68">
        <v>0</v>
      </c>
      <c r="D13" s="68">
        <v>0</v>
      </c>
      <c r="E13" s="68">
        <f t="shared" si="0"/>
        <v>0</v>
      </c>
      <c r="F13" s="66" t="s">
        <v>251</v>
      </c>
      <c r="G13" s="64" t="s">
        <v>252</v>
      </c>
      <c r="H13" s="67">
        <v>214.66</v>
      </c>
      <c r="I13" s="78" t="s">
        <v>93</v>
      </c>
      <c r="J13" s="91">
        <v>214.66</v>
      </c>
    </row>
    <row r="14" ht="28.5" customHeight="1" spans="1:10">
      <c r="A14" s="65" t="s">
        <v>253</v>
      </c>
      <c r="B14" s="10" t="s">
        <v>232</v>
      </c>
      <c r="C14" s="67">
        <v>0</v>
      </c>
      <c r="D14" s="76">
        <v>0</v>
      </c>
      <c r="E14" s="67">
        <f t="shared" si="0"/>
        <v>0</v>
      </c>
      <c r="F14" s="66" t="s">
        <v>254</v>
      </c>
      <c r="G14" s="64" t="s">
        <v>252</v>
      </c>
      <c r="H14" s="67">
        <v>56</v>
      </c>
      <c r="I14" s="78" t="s">
        <v>93</v>
      </c>
      <c r="J14" s="67">
        <v>56</v>
      </c>
    </row>
    <row r="15" ht="28.5" customHeight="1" spans="1:10">
      <c r="A15" s="66" t="s">
        <v>255</v>
      </c>
      <c r="B15" s="64" t="s">
        <v>232</v>
      </c>
      <c r="C15" s="67">
        <v>0</v>
      </c>
      <c r="D15" s="77">
        <v>0</v>
      </c>
      <c r="E15" s="67">
        <f t="shared" si="0"/>
        <v>0</v>
      </c>
      <c r="F15" s="65" t="s">
        <v>256</v>
      </c>
      <c r="G15" s="10" t="s">
        <v>93</v>
      </c>
      <c r="H15" s="78" t="s">
        <v>93</v>
      </c>
      <c r="I15" s="78" t="s">
        <v>93</v>
      </c>
      <c r="J15" s="78" t="s">
        <v>93</v>
      </c>
    </row>
    <row r="16" ht="28.5" customHeight="1" spans="1:10">
      <c r="A16" s="66" t="s">
        <v>257</v>
      </c>
      <c r="B16" s="64" t="s">
        <v>258</v>
      </c>
      <c r="C16" s="67">
        <v>0</v>
      </c>
      <c r="D16" s="78" t="s">
        <v>93</v>
      </c>
      <c r="E16" s="67">
        <f>IF(E14=0,0,(E22+J5)/E14*100)</f>
        <v>0</v>
      </c>
      <c r="F16" s="65" t="s">
        <v>259</v>
      </c>
      <c r="G16" s="64" t="s">
        <v>234</v>
      </c>
      <c r="H16" s="68">
        <v>0</v>
      </c>
      <c r="I16" s="69">
        <v>0</v>
      </c>
      <c r="J16" s="68">
        <f>H16+I16</f>
        <v>0</v>
      </c>
    </row>
    <row r="17" ht="28.5" customHeight="1" spans="1:10">
      <c r="A17" s="66" t="s">
        <v>260</v>
      </c>
      <c r="B17" s="64" t="s">
        <v>258</v>
      </c>
      <c r="C17" s="67">
        <v>0</v>
      </c>
      <c r="D17" s="79">
        <v>0</v>
      </c>
      <c r="E17" s="67">
        <f>C17+D17</f>
        <v>0</v>
      </c>
      <c r="F17" s="65" t="s">
        <v>261</v>
      </c>
      <c r="G17" s="64" t="s">
        <v>234</v>
      </c>
      <c r="H17" s="68">
        <v>0</v>
      </c>
      <c r="I17" s="69">
        <v>0</v>
      </c>
      <c r="J17" s="68">
        <f>H17+I17</f>
        <v>0</v>
      </c>
    </row>
    <row r="18" ht="28.5" customHeight="1" spans="1:10">
      <c r="A18" s="66" t="s">
        <v>262</v>
      </c>
      <c r="B18" s="64" t="s">
        <v>258</v>
      </c>
      <c r="C18" s="80">
        <v>0</v>
      </c>
      <c r="D18" s="81">
        <v>0</v>
      </c>
      <c r="E18" s="82">
        <f>C18+D18</f>
        <v>0</v>
      </c>
      <c r="F18" s="65" t="s">
        <v>263</v>
      </c>
      <c r="G18" s="64" t="s">
        <v>234</v>
      </c>
      <c r="H18" s="68">
        <v>0</v>
      </c>
      <c r="I18" s="69">
        <v>0</v>
      </c>
      <c r="J18" s="68">
        <f>H18+I18</f>
        <v>0</v>
      </c>
    </row>
    <row r="19" ht="28.5" customHeight="1" spans="1:10">
      <c r="A19" s="66" t="s">
        <v>264</v>
      </c>
      <c r="B19" s="64" t="s">
        <v>258</v>
      </c>
      <c r="C19" s="82">
        <v>0</v>
      </c>
      <c r="D19" s="76">
        <v>0</v>
      </c>
      <c r="E19" s="82">
        <f>C19+D19</f>
        <v>0</v>
      </c>
      <c r="F19" s="65" t="s">
        <v>265</v>
      </c>
      <c r="G19" s="64" t="s">
        <v>234</v>
      </c>
      <c r="H19" s="83">
        <v>0</v>
      </c>
      <c r="I19" s="83">
        <v>0</v>
      </c>
      <c r="J19" s="83">
        <f>H19+I19</f>
        <v>0</v>
      </c>
    </row>
    <row r="20" ht="28.5" customHeight="1" spans="1:10">
      <c r="A20" s="66" t="s">
        <v>266</v>
      </c>
      <c r="B20" s="64" t="s">
        <v>232</v>
      </c>
      <c r="C20" s="82">
        <v>0</v>
      </c>
      <c r="D20" s="84" t="s">
        <v>93</v>
      </c>
      <c r="E20" s="82">
        <f>IF(E12=0,0,E14/E12)</f>
        <v>0</v>
      </c>
      <c r="F20" s="65" t="s">
        <v>267</v>
      </c>
      <c r="G20" s="10" t="s">
        <v>232</v>
      </c>
      <c r="H20" s="67">
        <v>0</v>
      </c>
      <c r="I20" s="77">
        <v>0</v>
      </c>
      <c r="J20" s="67">
        <f>H20+I20</f>
        <v>0</v>
      </c>
    </row>
    <row r="21" ht="28.5" customHeight="1" spans="1:10">
      <c r="A21" s="85" t="s">
        <v>268</v>
      </c>
      <c r="B21" s="71" t="s">
        <v>93</v>
      </c>
      <c r="C21" s="84" t="s">
        <v>93</v>
      </c>
      <c r="D21" s="86" t="s">
        <v>93</v>
      </c>
      <c r="E21" s="84" t="s">
        <v>93</v>
      </c>
      <c r="F21" s="66" t="s">
        <v>269</v>
      </c>
      <c r="G21" s="64" t="s">
        <v>258</v>
      </c>
      <c r="H21" s="67">
        <v>0</v>
      </c>
      <c r="I21" s="101" t="s">
        <v>93</v>
      </c>
      <c r="J21" s="91">
        <v>0</v>
      </c>
    </row>
    <row r="22" ht="28.5" customHeight="1" spans="1:10">
      <c r="A22" s="87" t="s">
        <v>270</v>
      </c>
      <c r="B22" s="73" t="s">
        <v>252</v>
      </c>
      <c r="C22" s="88">
        <v>0</v>
      </c>
      <c r="D22" s="89">
        <v>0</v>
      </c>
      <c r="E22" s="90">
        <f>C22+D22</f>
        <v>0</v>
      </c>
      <c r="F22" s="66" t="s">
        <v>271</v>
      </c>
      <c r="G22" s="64" t="s">
        <v>252</v>
      </c>
      <c r="H22" s="91">
        <v>0</v>
      </c>
      <c r="I22" s="102" t="s">
        <v>93</v>
      </c>
      <c r="J22" s="91">
        <f>IF(J19=0,0,J20/J19)</f>
        <v>0</v>
      </c>
    </row>
    <row r="23" ht="28.5" customHeight="1" spans="1:10">
      <c r="A23" s="31" t="s">
        <v>272</v>
      </c>
      <c r="B23" s="92" t="s">
        <v>93</v>
      </c>
      <c r="C23" s="93" t="s">
        <v>93</v>
      </c>
      <c r="D23" s="19" t="s">
        <v>93</v>
      </c>
      <c r="E23" s="94" t="s">
        <v>93</v>
      </c>
      <c r="F23" s="85" t="s">
        <v>273</v>
      </c>
      <c r="G23" s="64" t="s">
        <v>252</v>
      </c>
      <c r="H23" s="88">
        <v>0</v>
      </c>
      <c r="I23" s="89">
        <v>0</v>
      </c>
      <c r="J23" s="88">
        <f>H23+I23</f>
        <v>0</v>
      </c>
    </row>
    <row r="24" ht="28.5" customHeight="1" spans="1:10">
      <c r="A24" s="87" t="s">
        <v>274</v>
      </c>
      <c r="B24" s="73" t="s">
        <v>232</v>
      </c>
      <c r="C24" s="95">
        <v>0</v>
      </c>
      <c r="D24" s="79">
        <v>0</v>
      </c>
      <c r="E24" s="96">
        <f>C24+D24</f>
        <v>0</v>
      </c>
      <c r="F24" s="33" t="s">
        <v>93</v>
      </c>
      <c r="G24" s="97" t="s">
        <v>93</v>
      </c>
      <c r="H24" s="15" t="s">
        <v>93</v>
      </c>
      <c r="I24" s="15" t="s">
        <v>93</v>
      </c>
      <c r="J24" s="33" t="s">
        <v>93</v>
      </c>
    </row>
    <row r="25" ht="28.5" customHeight="1" spans="1:10">
      <c r="A25" s="98"/>
      <c r="B25" s="98"/>
      <c r="C25" s="99"/>
      <c r="D25" s="98"/>
      <c r="E25" s="98"/>
      <c r="F25" s="98"/>
      <c r="G25" s="98"/>
      <c r="H25" s="99"/>
      <c r="I25" s="98"/>
      <c r="J25" s="103" t="s">
        <v>275</v>
      </c>
    </row>
  </sheetData>
  <mergeCells count="1">
    <mergeCell ref="A1:J1"/>
  </mergeCells>
  <printOptions horizontalCentered="1"/>
  <pageMargins left="0.393700787401575" right="0.393700787401575" top="0.393700787401575" bottom="0.393700787401575" header="0.51181" footer="0.51181"/>
  <pageSetup paperSize="9" scale="70" pageOrder="overThenDown" orientation="landscape" errors="blank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pane topLeftCell="B12" activePane="bottomRight" state="frozen"/>
      <selection activeCell="A1" sqref="A1:J1"/>
    </sheetView>
  </sheetViews>
  <sheetFormatPr defaultColWidth="8" defaultRowHeight="14.25"/>
  <cols>
    <col min="1" max="1" width="41.5916666666667" style="1"/>
    <col min="2" max="2" width="7.6" style="1"/>
    <col min="3" max="3" width="22.0833333333333" style="1"/>
    <col min="4" max="4" width="17.2083333333333" style="1"/>
    <col min="5" max="5" width="21.3666666666667" style="1"/>
    <col min="6" max="6" width="52.6333333333333" style="1"/>
    <col min="7" max="7" width="7.31666666666667" style="1"/>
    <col min="8" max="8" width="17.7833333333333" style="1"/>
    <col min="9" max="9" width="14.0583333333333" style="1"/>
    <col min="10" max="10" width="17.2083333333333" style="1"/>
  </cols>
  <sheetData>
    <row r="1" ht="35.25" customHeight="1" spans="1:10">
      <c r="A1" s="2" t="s">
        <v>276</v>
      </c>
      <c r="B1" s="45"/>
      <c r="C1" s="5"/>
      <c r="D1" s="5"/>
      <c r="E1" s="5"/>
      <c r="F1" s="45"/>
      <c r="G1" s="45"/>
      <c r="H1" s="5"/>
      <c r="I1" s="5"/>
      <c r="J1" s="5"/>
    </row>
    <row r="2" ht="21" customHeight="1" spans="1:10">
      <c r="A2" s="46" t="s">
        <v>42</v>
      </c>
      <c r="B2" s="47"/>
      <c r="C2" s="48"/>
      <c r="D2" s="48"/>
      <c r="E2" s="48"/>
      <c r="F2" s="49"/>
      <c r="G2" s="50"/>
      <c r="H2" s="48"/>
      <c r="I2" s="48"/>
      <c r="J2" s="58" t="s">
        <v>38</v>
      </c>
    </row>
    <row r="3" ht="30" customHeight="1" spans="1:10">
      <c r="A3" s="15" t="s">
        <v>44</v>
      </c>
      <c r="B3" s="15" t="s">
        <v>228</v>
      </c>
      <c r="C3" s="15" t="s">
        <v>54</v>
      </c>
      <c r="D3" s="15" t="s">
        <v>55</v>
      </c>
      <c r="E3" s="15" t="s">
        <v>56</v>
      </c>
      <c r="F3" s="15" t="s">
        <v>44</v>
      </c>
      <c r="G3" s="15" t="s">
        <v>228</v>
      </c>
      <c r="H3" s="15" t="s">
        <v>54</v>
      </c>
      <c r="I3" s="15" t="s">
        <v>55</v>
      </c>
      <c r="J3" s="15" t="s">
        <v>56</v>
      </c>
    </row>
    <row r="4" ht="26.25" customHeight="1" spans="1:10">
      <c r="A4" s="14" t="s">
        <v>277</v>
      </c>
      <c r="B4" s="15" t="s">
        <v>93</v>
      </c>
      <c r="C4" s="15" t="s">
        <v>93</v>
      </c>
      <c r="D4" s="15" t="s">
        <v>93</v>
      </c>
      <c r="E4" s="15" t="s">
        <v>93</v>
      </c>
      <c r="F4" s="14" t="s">
        <v>278</v>
      </c>
      <c r="G4" s="15" t="s">
        <v>232</v>
      </c>
      <c r="H4" s="51">
        <v>0</v>
      </c>
      <c r="I4" s="54">
        <v>0</v>
      </c>
      <c r="J4" s="51">
        <f>H4+I4</f>
        <v>0</v>
      </c>
    </row>
    <row r="5" ht="26.25" customHeight="1" spans="1:10">
      <c r="A5" s="14" t="s">
        <v>259</v>
      </c>
      <c r="B5" s="15" t="s">
        <v>234</v>
      </c>
      <c r="C5" s="52">
        <v>0</v>
      </c>
      <c r="D5" s="52">
        <f>D6+D8</f>
        <v>0</v>
      </c>
      <c r="E5" s="52">
        <f t="shared" ref="E5:E12" si="0">C5+D5</f>
        <v>0</v>
      </c>
      <c r="F5" s="14" t="s">
        <v>279</v>
      </c>
      <c r="G5" s="15" t="s">
        <v>232</v>
      </c>
      <c r="H5" s="51">
        <v>0</v>
      </c>
      <c r="I5" s="54">
        <v>0</v>
      </c>
      <c r="J5" s="51">
        <f>H5+I5</f>
        <v>0</v>
      </c>
    </row>
    <row r="6" ht="26.25" customHeight="1" spans="1:10">
      <c r="A6" s="14" t="s">
        <v>280</v>
      </c>
      <c r="B6" s="15" t="s">
        <v>234</v>
      </c>
      <c r="C6" s="52">
        <v>0</v>
      </c>
      <c r="D6" s="53">
        <v>0</v>
      </c>
      <c r="E6" s="52">
        <f t="shared" si="0"/>
        <v>0</v>
      </c>
      <c r="F6" s="14" t="s">
        <v>281</v>
      </c>
      <c r="G6" s="15" t="s">
        <v>93</v>
      </c>
      <c r="H6" s="15" t="s">
        <v>93</v>
      </c>
      <c r="I6" s="15" t="s">
        <v>93</v>
      </c>
      <c r="J6" s="15" t="s">
        <v>93</v>
      </c>
    </row>
    <row r="7" ht="26.25" customHeight="1" spans="1:10">
      <c r="A7" s="14" t="s">
        <v>282</v>
      </c>
      <c r="B7" s="15" t="s">
        <v>234</v>
      </c>
      <c r="C7" s="52">
        <v>0</v>
      </c>
      <c r="D7" s="53">
        <v>0</v>
      </c>
      <c r="E7" s="52">
        <f t="shared" si="0"/>
        <v>0</v>
      </c>
      <c r="F7" s="14" t="s">
        <v>283</v>
      </c>
      <c r="G7" s="15" t="s">
        <v>232</v>
      </c>
      <c r="H7" s="51">
        <v>0</v>
      </c>
      <c r="I7" s="54">
        <v>0</v>
      </c>
      <c r="J7" s="51">
        <f t="shared" ref="J7:J14" si="1">H7+I7</f>
        <v>0</v>
      </c>
    </row>
    <row r="8" ht="26.25" customHeight="1" spans="1:10">
      <c r="A8" s="14" t="s">
        <v>284</v>
      </c>
      <c r="B8" s="15" t="s">
        <v>234</v>
      </c>
      <c r="C8" s="52">
        <v>0</v>
      </c>
      <c r="D8" s="53">
        <v>0</v>
      </c>
      <c r="E8" s="52">
        <f t="shared" si="0"/>
        <v>0</v>
      </c>
      <c r="F8" s="14" t="s">
        <v>285</v>
      </c>
      <c r="G8" s="15" t="s">
        <v>232</v>
      </c>
      <c r="H8" s="51">
        <v>0</v>
      </c>
      <c r="I8" s="54">
        <v>0</v>
      </c>
      <c r="J8" s="51">
        <f t="shared" si="1"/>
        <v>0</v>
      </c>
    </row>
    <row r="9" ht="26.25" customHeight="1" spans="1:10">
      <c r="A9" s="14" t="s">
        <v>282</v>
      </c>
      <c r="B9" s="15" t="s">
        <v>234</v>
      </c>
      <c r="C9" s="52">
        <v>0</v>
      </c>
      <c r="D9" s="53">
        <v>0</v>
      </c>
      <c r="E9" s="52">
        <f t="shared" si="0"/>
        <v>0</v>
      </c>
      <c r="F9" s="14" t="s">
        <v>286</v>
      </c>
      <c r="G9" s="15" t="s">
        <v>232</v>
      </c>
      <c r="H9" s="51">
        <v>0</v>
      </c>
      <c r="I9" s="51">
        <f>I10+I11</f>
        <v>0</v>
      </c>
      <c r="J9" s="51">
        <f t="shared" si="1"/>
        <v>0</v>
      </c>
    </row>
    <row r="10" ht="26.25" customHeight="1" spans="1:10">
      <c r="A10" s="14" t="s">
        <v>265</v>
      </c>
      <c r="B10" s="15" t="s">
        <v>234</v>
      </c>
      <c r="C10" s="52">
        <v>0</v>
      </c>
      <c r="D10" s="53">
        <v>0</v>
      </c>
      <c r="E10" s="52">
        <f t="shared" si="0"/>
        <v>0</v>
      </c>
      <c r="F10" s="14" t="s">
        <v>287</v>
      </c>
      <c r="G10" s="15" t="s">
        <v>232</v>
      </c>
      <c r="H10" s="51">
        <v>0</v>
      </c>
      <c r="I10" s="54">
        <v>0</v>
      </c>
      <c r="J10" s="51">
        <f t="shared" si="1"/>
        <v>0</v>
      </c>
    </row>
    <row r="11" ht="26.25" customHeight="1" spans="1:10">
      <c r="A11" s="14" t="s">
        <v>288</v>
      </c>
      <c r="B11" s="15" t="s">
        <v>234</v>
      </c>
      <c r="C11" s="52">
        <v>0</v>
      </c>
      <c r="D11" s="53">
        <v>0</v>
      </c>
      <c r="E11" s="52">
        <f t="shared" si="0"/>
        <v>0</v>
      </c>
      <c r="F11" s="14" t="s">
        <v>289</v>
      </c>
      <c r="G11" s="15" t="s">
        <v>232</v>
      </c>
      <c r="H11" s="51">
        <v>0</v>
      </c>
      <c r="I11" s="54">
        <v>0</v>
      </c>
      <c r="J11" s="51">
        <f t="shared" si="1"/>
        <v>0</v>
      </c>
    </row>
    <row r="12" ht="26.25" customHeight="1" spans="1:10">
      <c r="A12" s="14" t="s">
        <v>267</v>
      </c>
      <c r="B12" s="15" t="s">
        <v>232</v>
      </c>
      <c r="C12" s="51">
        <v>0</v>
      </c>
      <c r="D12" s="51">
        <f>D15+D16</f>
        <v>0</v>
      </c>
      <c r="E12" s="51">
        <f t="shared" si="0"/>
        <v>0</v>
      </c>
      <c r="F12" s="14" t="s">
        <v>290</v>
      </c>
      <c r="G12" s="15" t="s">
        <v>232</v>
      </c>
      <c r="H12" s="51">
        <v>0</v>
      </c>
      <c r="I12" s="51">
        <f>I7+I9-I8</f>
        <v>0</v>
      </c>
      <c r="J12" s="51">
        <f t="shared" si="1"/>
        <v>0</v>
      </c>
    </row>
    <row r="13" ht="26.25" customHeight="1" spans="1:10">
      <c r="A13" s="14" t="s">
        <v>291</v>
      </c>
      <c r="B13" s="15" t="s">
        <v>93</v>
      </c>
      <c r="C13" s="15" t="s">
        <v>93</v>
      </c>
      <c r="D13" s="15" t="s">
        <v>93</v>
      </c>
      <c r="E13" s="15" t="s">
        <v>93</v>
      </c>
      <c r="F13" s="14" t="s">
        <v>292</v>
      </c>
      <c r="G13" s="15" t="s">
        <v>232</v>
      </c>
      <c r="H13" s="51">
        <v>0</v>
      </c>
      <c r="I13" s="54">
        <v>0</v>
      </c>
      <c r="J13" s="51">
        <f t="shared" si="1"/>
        <v>0</v>
      </c>
    </row>
    <row r="14" ht="26.25" customHeight="1" spans="1:10">
      <c r="A14" s="14" t="s">
        <v>293</v>
      </c>
      <c r="B14" s="15" t="s">
        <v>232</v>
      </c>
      <c r="C14" s="51">
        <v>0</v>
      </c>
      <c r="D14" s="54">
        <v>0</v>
      </c>
      <c r="E14" s="51">
        <f>C14+D14</f>
        <v>0</v>
      </c>
      <c r="F14" s="14" t="s">
        <v>294</v>
      </c>
      <c r="G14" s="15" t="s">
        <v>232</v>
      </c>
      <c r="H14" s="51">
        <v>0</v>
      </c>
      <c r="I14" s="54">
        <v>0</v>
      </c>
      <c r="J14" s="51">
        <f t="shared" si="1"/>
        <v>0</v>
      </c>
    </row>
    <row r="15" ht="26.25" customHeight="1" spans="1:10">
      <c r="A15" s="14" t="s">
        <v>295</v>
      </c>
      <c r="B15" s="15" t="s">
        <v>232</v>
      </c>
      <c r="C15" s="51">
        <v>0</v>
      </c>
      <c r="D15" s="54">
        <v>0</v>
      </c>
      <c r="E15" s="51">
        <f>C15+D15</f>
        <v>0</v>
      </c>
      <c r="F15" s="14" t="s">
        <v>296</v>
      </c>
      <c r="G15" s="15" t="s">
        <v>93</v>
      </c>
      <c r="H15" s="15" t="s">
        <v>93</v>
      </c>
      <c r="I15" s="15" t="s">
        <v>93</v>
      </c>
      <c r="J15" s="15" t="s">
        <v>93</v>
      </c>
    </row>
    <row r="16" ht="26.25" customHeight="1" spans="1:10">
      <c r="A16" s="14" t="s">
        <v>297</v>
      </c>
      <c r="B16" s="15" t="s">
        <v>232</v>
      </c>
      <c r="C16" s="51">
        <v>0</v>
      </c>
      <c r="D16" s="54">
        <v>0</v>
      </c>
      <c r="E16" s="51">
        <f>C16+D16</f>
        <v>0</v>
      </c>
      <c r="F16" s="14" t="s">
        <v>298</v>
      </c>
      <c r="G16" s="15" t="s">
        <v>234</v>
      </c>
      <c r="H16" s="52">
        <v>0</v>
      </c>
      <c r="I16" s="53">
        <v>0</v>
      </c>
      <c r="J16" s="52">
        <f>H16+I16</f>
        <v>0</v>
      </c>
    </row>
    <row r="17" ht="26.25" customHeight="1" spans="1:10">
      <c r="A17" s="14" t="s">
        <v>299</v>
      </c>
      <c r="B17" s="15" t="s">
        <v>258</v>
      </c>
      <c r="C17" s="51">
        <v>0</v>
      </c>
      <c r="D17" s="15" t="s">
        <v>93</v>
      </c>
      <c r="E17" s="51">
        <f>IF(E12=0,0,(E23+J9)/E12*100)</f>
        <v>0</v>
      </c>
      <c r="F17" s="14" t="s">
        <v>300</v>
      </c>
      <c r="G17" s="15" t="s">
        <v>252</v>
      </c>
      <c r="H17" s="51">
        <v>0</v>
      </c>
      <c r="I17" s="51">
        <f>I18+I19</f>
        <v>0</v>
      </c>
      <c r="J17" s="51">
        <f>H17+I17</f>
        <v>0</v>
      </c>
    </row>
    <row r="18" ht="26.25" customHeight="1" spans="1:10">
      <c r="A18" s="14" t="s">
        <v>301</v>
      </c>
      <c r="B18" s="15" t="s">
        <v>258</v>
      </c>
      <c r="C18" s="51">
        <v>0</v>
      </c>
      <c r="D18" s="54">
        <v>0</v>
      </c>
      <c r="E18" s="51">
        <f>C18+D18</f>
        <v>0</v>
      </c>
      <c r="F18" s="14" t="s">
        <v>302</v>
      </c>
      <c r="G18" s="15" t="s">
        <v>252</v>
      </c>
      <c r="H18" s="51">
        <v>0</v>
      </c>
      <c r="I18" s="54">
        <v>0</v>
      </c>
      <c r="J18" s="51">
        <f>H18+I18</f>
        <v>0</v>
      </c>
    </row>
    <row r="19" ht="26.25" customHeight="1" spans="1:10">
      <c r="A19" s="14" t="s">
        <v>303</v>
      </c>
      <c r="B19" s="15" t="s">
        <v>258</v>
      </c>
      <c r="C19" s="51">
        <v>0</v>
      </c>
      <c r="D19" s="54">
        <v>0</v>
      </c>
      <c r="E19" s="51">
        <f>C19+D19</f>
        <v>0</v>
      </c>
      <c r="F19" s="14" t="s">
        <v>304</v>
      </c>
      <c r="G19" s="15" t="s">
        <v>252</v>
      </c>
      <c r="H19" s="51">
        <v>0</v>
      </c>
      <c r="I19" s="54">
        <v>0</v>
      </c>
      <c r="J19" s="51">
        <f>H19+I19</f>
        <v>0</v>
      </c>
    </row>
    <row r="20" ht="26.25" customHeight="1" spans="1:10">
      <c r="A20" s="14" t="s">
        <v>305</v>
      </c>
      <c r="B20" s="15" t="s">
        <v>258</v>
      </c>
      <c r="C20" s="51">
        <v>0</v>
      </c>
      <c r="D20" s="54">
        <v>0</v>
      </c>
      <c r="E20" s="51">
        <f>C20+D20</f>
        <v>0</v>
      </c>
      <c r="F20" s="14" t="s">
        <v>306</v>
      </c>
      <c r="G20" s="15" t="s">
        <v>93</v>
      </c>
      <c r="H20" s="15" t="s">
        <v>93</v>
      </c>
      <c r="I20" s="15" t="s">
        <v>93</v>
      </c>
      <c r="J20" s="15" t="s">
        <v>93</v>
      </c>
    </row>
    <row r="21" ht="26.25" customHeight="1" spans="1:10">
      <c r="A21" s="14" t="s">
        <v>271</v>
      </c>
      <c r="B21" s="15" t="s">
        <v>252</v>
      </c>
      <c r="C21" s="51">
        <v>0</v>
      </c>
      <c r="D21" s="15" t="s">
        <v>93</v>
      </c>
      <c r="E21" s="51">
        <f>IF(E10=0,0,E15/E10)</f>
        <v>0</v>
      </c>
      <c r="F21" s="14" t="s">
        <v>307</v>
      </c>
      <c r="G21" s="15" t="s">
        <v>234</v>
      </c>
      <c r="H21" s="52">
        <v>0</v>
      </c>
      <c r="I21" s="53">
        <v>0</v>
      </c>
      <c r="J21" s="52">
        <f>H21+I21</f>
        <v>0</v>
      </c>
    </row>
    <row r="22" ht="26.25" customHeight="1" spans="1:10">
      <c r="A22" s="14" t="s">
        <v>308</v>
      </c>
      <c r="B22" s="15" t="s">
        <v>93</v>
      </c>
      <c r="C22" s="15" t="s">
        <v>93</v>
      </c>
      <c r="D22" s="15" t="s">
        <v>93</v>
      </c>
      <c r="E22" s="15" t="s">
        <v>93</v>
      </c>
      <c r="F22" s="14" t="s">
        <v>309</v>
      </c>
      <c r="G22" s="15" t="s">
        <v>252</v>
      </c>
      <c r="H22" s="51">
        <v>0</v>
      </c>
      <c r="I22" s="54">
        <v>0</v>
      </c>
      <c r="J22" s="51">
        <f>H22+I22</f>
        <v>0</v>
      </c>
    </row>
    <row r="23" ht="26.25" customHeight="1" spans="1:10">
      <c r="A23" s="14" t="s">
        <v>310</v>
      </c>
      <c r="B23" s="15" t="s">
        <v>232</v>
      </c>
      <c r="C23" s="51">
        <v>0</v>
      </c>
      <c r="D23" s="51">
        <f>I4+I5</f>
        <v>0</v>
      </c>
      <c r="E23" s="51">
        <f>C23+D23</f>
        <v>0</v>
      </c>
      <c r="F23" s="14" t="s">
        <v>311</v>
      </c>
      <c r="G23" s="15" t="s">
        <v>252</v>
      </c>
      <c r="H23" s="51">
        <v>0</v>
      </c>
      <c r="I23" s="59" t="s">
        <v>93</v>
      </c>
      <c r="J23" s="51">
        <f>H23</f>
        <v>0</v>
      </c>
    </row>
    <row r="24" ht="26.25" customHeight="1" spans="1:10">
      <c r="A24" s="55"/>
      <c r="B24" s="56"/>
      <c r="C24" s="57"/>
      <c r="D24" s="57"/>
      <c r="E24" s="57"/>
      <c r="F24" s="55"/>
      <c r="G24" s="56"/>
      <c r="H24" s="57"/>
      <c r="I24" s="57"/>
      <c r="J24" s="57" t="s">
        <v>312</v>
      </c>
    </row>
  </sheetData>
  <mergeCells count="1">
    <mergeCell ref="A1:J1"/>
  </mergeCells>
  <printOptions horizontalCentered="1"/>
  <pageMargins left="0.393700787401575" right="0.393700787401575" top="0.393700787401575" bottom="0.393700787401575" header="0.51181" footer="0.51181"/>
  <pageSetup paperSize="9" scale="70" pageOrder="overThenDown" orientation="landscape" errors="blank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showZeros="0" workbookViewId="0">
      <pane topLeftCell="E4" activePane="bottomRight" state="frozen"/>
      <selection activeCell="A1" sqref="A1:J1"/>
    </sheetView>
  </sheetViews>
  <sheetFormatPr defaultColWidth="8" defaultRowHeight="14.25"/>
  <cols>
    <col min="1" max="1" width="41.3" style="1"/>
    <col min="2" max="2" width="7.31666666666667" style="1"/>
    <col min="3" max="5" width="18.9333333333333" style="1"/>
    <col min="6" max="6" width="49.7666666666667" style="1"/>
    <col min="7" max="7" width="7.025" style="1"/>
    <col min="8" max="10" width="18.6416666666667" style="1"/>
  </cols>
  <sheetData>
    <row r="1" ht="52.5" customHeight="1" spans="1:10">
      <c r="A1" s="2" t="s">
        <v>313</v>
      </c>
      <c r="B1" s="3"/>
      <c r="C1" s="4"/>
      <c r="D1" s="5"/>
      <c r="E1" s="5"/>
      <c r="F1" s="3"/>
      <c r="G1" s="3"/>
      <c r="H1" s="4"/>
      <c r="I1" s="5"/>
      <c r="J1" s="5"/>
    </row>
    <row r="2" ht="18.75" customHeight="1" spans="1:10">
      <c r="A2" s="6" t="s">
        <v>42</v>
      </c>
      <c r="B2" s="6"/>
      <c r="C2" s="7"/>
      <c r="D2" s="8"/>
      <c r="E2" s="8"/>
      <c r="F2" s="6"/>
      <c r="G2" s="6"/>
      <c r="H2" s="7"/>
      <c r="I2" s="8"/>
      <c r="J2" s="39" t="s">
        <v>40</v>
      </c>
    </row>
    <row r="3" ht="26.25" customHeight="1" spans="1:10">
      <c r="A3" s="9" t="s">
        <v>229</v>
      </c>
      <c r="B3" s="10" t="s">
        <v>228</v>
      </c>
      <c r="C3" s="10" t="s">
        <v>54</v>
      </c>
      <c r="D3" s="10" t="s">
        <v>55</v>
      </c>
      <c r="E3" s="10" t="s">
        <v>56</v>
      </c>
      <c r="F3" s="11" t="s">
        <v>314</v>
      </c>
      <c r="G3" s="9" t="s">
        <v>228</v>
      </c>
      <c r="H3" s="9" t="s">
        <v>54</v>
      </c>
      <c r="I3" s="9" t="s">
        <v>55</v>
      </c>
      <c r="J3" s="9" t="s">
        <v>56</v>
      </c>
    </row>
    <row r="4" ht="28.5" customHeight="1" spans="1:10">
      <c r="A4" s="12" t="s">
        <v>315</v>
      </c>
      <c r="B4" s="9" t="s">
        <v>93</v>
      </c>
      <c r="C4" s="9" t="s">
        <v>93</v>
      </c>
      <c r="D4" s="9" t="s">
        <v>93</v>
      </c>
      <c r="E4" s="13" t="s">
        <v>93</v>
      </c>
      <c r="F4" s="14" t="s">
        <v>316</v>
      </c>
      <c r="G4" s="15" t="s">
        <v>234</v>
      </c>
      <c r="H4" s="16">
        <v>0</v>
      </c>
      <c r="I4" s="40">
        <v>0</v>
      </c>
      <c r="J4" s="16">
        <f>H4+I4</f>
        <v>0</v>
      </c>
    </row>
    <row r="5" ht="28.5" customHeight="1" spans="1:10">
      <c r="A5" s="14" t="s">
        <v>233</v>
      </c>
      <c r="B5" s="15" t="s">
        <v>234</v>
      </c>
      <c r="C5" s="17">
        <v>0</v>
      </c>
      <c r="D5" s="18">
        <v>0</v>
      </c>
      <c r="E5" s="17">
        <f>C5+D5</f>
        <v>0</v>
      </c>
      <c r="F5" s="14" t="s">
        <v>317</v>
      </c>
      <c r="G5" s="19" t="s">
        <v>93</v>
      </c>
      <c r="H5" s="9" t="s">
        <v>93</v>
      </c>
      <c r="I5" s="9" t="s">
        <v>93</v>
      </c>
      <c r="J5" s="9" t="s">
        <v>93</v>
      </c>
    </row>
    <row r="6" ht="28.5" customHeight="1" spans="1:10">
      <c r="A6" s="14" t="s">
        <v>318</v>
      </c>
      <c r="B6" s="15" t="s">
        <v>234</v>
      </c>
      <c r="C6" s="17">
        <v>0</v>
      </c>
      <c r="D6" s="18">
        <v>0</v>
      </c>
      <c r="E6" s="17">
        <f>C6+D6</f>
        <v>0</v>
      </c>
      <c r="F6" s="12" t="s">
        <v>259</v>
      </c>
      <c r="G6" s="13" t="s">
        <v>234</v>
      </c>
      <c r="H6" s="17">
        <v>0</v>
      </c>
      <c r="I6" s="18">
        <v>0</v>
      </c>
      <c r="J6" s="17">
        <f>H6+I6</f>
        <v>0</v>
      </c>
    </row>
    <row r="7" ht="28.5" customHeight="1" spans="1:10">
      <c r="A7" s="14" t="s">
        <v>248</v>
      </c>
      <c r="B7" s="15" t="s">
        <v>234</v>
      </c>
      <c r="C7" s="17">
        <v>0</v>
      </c>
      <c r="D7" s="18">
        <v>0</v>
      </c>
      <c r="E7" s="17">
        <f>C7+D7</f>
        <v>0</v>
      </c>
      <c r="F7" s="20" t="s">
        <v>319</v>
      </c>
      <c r="G7" s="15" t="s">
        <v>234</v>
      </c>
      <c r="H7" s="17">
        <v>0</v>
      </c>
      <c r="I7" s="18">
        <v>0</v>
      </c>
      <c r="J7" s="17">
        <f>H7+I7</f>
        <v>0</v>
      </c>
    </row>
    <row r="8" ht="28.5" customHeight="1" spans="1:10">
      <c r="A8" s="12" t="s">
        <v>253</v>
      </c>
      <c r="B8" s="21" t="s">
        <v>93</v>
      </c>
      <c r="C8" s="21" t="s">
        <v>93</v>
      </c>
      <c r="D8" s="21" t="s">
        <v>93</v>
      </c>
      <c r="E8" s="22" t="s">
        <v>93</v>
      </c>
      <c r="F8" s="14" t="s">
        <v>265</v>
      </c>
      <c r="G8" s="15" t="s">
        <v>234</v>
      </c>
      <c r="H8" s="17">
        <v>0</v>
      </c>
      <c r="I8" s="18">
        <v>0</v>
      </c>
      <c r="J8" s="17">
        <f>H8+I8</f>
        <v>0</v>
      </c>
    </row>
    <row r="9" ht="28.5" customHeight="1" spans="1:10">
      <c r="A9" s="12" t="s">
        <v>320</v>
      </c>
      <c r="B9" s="22" t="s">
        <v>232</v>
      </c>
      <c r="C9" s="23">
        <v>0</v>
      </c>
      <c r="D9" s="24">
        <v>0</v>
      </c>
      <c r="E9" s="25">
        <f>C9+D9</f>
        <v>0</v>
      </c>
      <c r="F9" s="14" t="s">
        <v>267</v>
      </c>
      <c r="G9" s="15" t="s">
        <v>232</v>
      </c>
      <c r="H9" s="25">
        <v>0</v>
      </c>
      <c r="I9" s="32">
        <v>0</v>
      </c>
      <c r="J9" s="25">
        <f>H9+I9</f>
        <v>0</v>
      </c>
    </row>
    <row r="10" ht="28.5" customHeight="1" spans="1:10">
      <c r="A10" s="14" t="s">
        <v>321</v>
      </c>
      <c r="B10" s="15" t="s">
        <v>232</v>
      </c>
      <c r="C10" s="25">
        <v>0</v>
      </c>
      <c r="D10" s="26">
        <v>0</v>
      </c>
      <c r="E10" s="25">
        <f>C10+D10</f>
        <v>0</v>
      </c>
      <c r="F10" s="14" t="s">
        <v>299</v>
      </c>
      <c r="G10" s="15" t="s">
        <v>258</v>
      </c>
      <c r="H10" s="25">
        <v>0</v>
      </c>
      <c r="I10" s="41" t="s">
        <v>93</v>
      </c>
      <c r="J10" s="25">
        <f>IF(J9=0,0,J13/J9*100)</f>
        <v>0</v>
      </c>
    </row>
    <row r="11" ht="28.5" customHeight="1" spans="1:10">
      <c r="A11" s="14" t="s">
        <v>257</v>
      </c>
      <c r="B11" s="15" t="s">
        <v>258</v>
      </c>
      <c r="C11" s="23">
        <v>0</v>
      </c>
      <c r="D11" s="27" t="s">
        <v>93</v>
      </c>
      <c r="E11" s="25">
        <v>0</v>
      </c>
      <c r="F11" s="14" t="s">
        <v>271</v>
      </c>
      <c r="G11" s="15" t="s">
        <v>252</v>
      </c>
      <c r="H11" s="25">
        <v>0</v>
      </c>
      <c r="I11" s="41" t="s">
        <v>93</v>
      </c>
      <c r="J11" s="25">
        <f>IF(J8=0,0,J9/J8)</f>
        <v>0</v>
      </c>
    </row>
    <row r="12" ht="33" customHeight="1" spans="1:10">
      <c r="A12" s="14" t="s">
        <v>266</v>
      </c>
      <c r="B12" s="15" t="s">
        <v>252</v>
      </c>
      <c r="C12" s="23">
        <v>0</v>
      </c>
      <c r="D12" s="27" t="s">
        <v>93</v>
      </c>
      <c r="E12" s="25">
        <f>IF(E7=0,0,E9/E7)</f>
        <v>0</v>
      </c>
      <c r="F12" s="14" t="s">
        <v>322</v>
      </c>
      <c r="G12" s="15" t="s">
        <v>232</v>
      </c>
      <c r="H12" s="25">
        <v>0</v>
      </c>
      <c r="I12" s="42">
        <v>0</v>
      </c>
      <c r="J12" s="25">
        <f>H12+I12</f>
        <v>0</v>
      </c>
    </row>
    <row r="13" ht="33" customHeight="1" spans="1:10">
      <c r="A13" s="14" t="s">
        <v>323</v>
      </c>
      <c r="B13" s="15" t="s">
        <v>324</v>
      </c>
      <c r="C13" s="28">
        <v>0</v>
      </c>
      <c r="D13" s="29">
        <v>0</v>
      </c>
      <c r="E13" s="17">
        <f>C13+D13</f>
        <v>0</v>
      </c>
      <c r="F13" s="14" t="s">
        <v>325</v>
      </c>
      <c r="G13" s="15" t="s">
        <v>232</v>
      </c>
      <c r="H13" s="25">
        <v>0</v>
      </c>
      <c r="I13" s="42">
        <v>0</v>
      </c>
      <c r="J13" s="25">
        <f>H13+I13</f>
        <v>0</v>
      </c>
    </row>
    <row r="14" ht="33" customHeight="1" spans="1:10">
      <c r="A14" s="14" t="s">
        <v>326</v>
      </c>
      <c r="B14" s="15" t="s">
        <v>324</v>
      </c>
      <c r="C14" s="17">
        <v>0</v>
      </c>
      <c r="D14" s="18">
        <v>0</v>
      </c>
      <c r="E14" s="17">
        <f>C14+D14</f>
        <v>0</v>
      </c>
      <c r="F14" s="30" t="s">
        <v>327</v>
      </c>
      <c r="G14" s="15" t="s">
        <v>234</v>
      </c>
      <c r="H14" s="16">
        <v>0</v>
      </c>
      <c r="I14" s="40">
        <v>0</v>
      </c>
      <c r="J14" s="16">
        <f>H14+I14</f>
        <v>0</v>
      </c>
    </row>
    <row r="15" ht="28.5" customHeight="1" spans="1:10">
      <c r="A15" s="31" t="s">
        <v>328</v>
      </c>
      <c r="B15" s="15" t="s">
        <v>234</v>
      </c>
      <c r="C15" s="25">
        <v>0</v>
      </c>
      <c r="D15" s="32">
        <v>0</v>
      </c>
      <c r="E15" s="23">
        <f>C15+D15</f>
        <v>0</v>
      </c>
      <c r="F15" s="13" t="s">
        <v>93</v>
      </c>
      <c r="G15" s="33" t="s">
        <v>93</v>
      </c>
      <c r="H15" s="9" t="s">
        <v>93</v>
      </c>
      <c r="I15" s="9" t="s">
        <v>93</v>
      </c>
      <c r="J15" s="9" t="s">
        <v>93</v>
      </c>
    </row>
    <row r="16" ht="26.25" customHeight="1" spans="1:10">
      <c r="A16" s="34"/>
      <c r="B16" s="35"/>
      <c r="C16" s="36"/>
      <c r="D16" s="37"/>
      <c r="E16" s="37"/>
      <c r="F16" s="34"/>
      <c r="G16" s="34"/>
      <c r="H16" s="38"/>
      <c r="I16" s="43"/>
      <c r="J16" s="44" t="s">
        <v>329</v>
      </c>
    </row>
  </sheetData>
  <mergeCells count="1">
    <mergeCell ref="A1:J1"/>
  </mergeCells>
  <printOptions horizontalCentered="1"/>
  <pageMargins left="0.393700787401575" right="0.393700787401575" top="0.78740157480315" bottom="0.78740157480315" header="0.51181" footer="0.51181"/>
  <pageSetup paperSize="9" scale="75" pageOrder="overThenDown" orientation="landscape" errors="blank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showGridLines="0" showZeros="0" workbookViewId="0">
      <selection activeCell="A1" sqref="A1"/>
    </sheetView>
  </sheetViews>
  <sheetFormatPr defaultColWidth="8" defaultRowHeight="14.25" outlineLevelCol="4"/>
  <cols>
    <col min="1" max="1" width="6.30833333333333" style="1"/>
    <col min="2" max="2" width="80.4583333333333" style="1"/>
    <col min="3" max="3" width="8" style="1" hidden="1"/>
    <col min="4" max="4" width="13.7666666666667" style="1"/>
    <col min="5" max="5" width="7.45833333333333" style="1"/>
  </cols>
  <sheetData>
    <row r="1" ht="26.25" customHeight="1" spans="1:5">
      <c r="A1" s="156"/>
      <c r="B1" s="156"/>
      <c r="C1" s="156"/>
      <c r="D1" s="156"/>
      <c r="E1" s="156"/>
    </row>
    <row r="2" ht="52.5" customHeight="1" spans="1:5">
      <c r="A2" s="244" t="s">
        <v>18</v>
      </c>
      <c r="B2" s="244"/>
      <c r="C2" s="244"/>
      <c r="D2" s="244"/>
      <c r="E2" s="245"/>
    </row>
    <row r="3" ht="26.25" customHeight="1" spans="1:5">
      <c r="A3" s="190"/>
      <c r="B3" s="190"/>
      <c r="C3" s="190"/>
      <c r="D3" s="190"/>
      <c r="E3" s="190"/>
    </row>
    <row r="4" ht="27" customHeight="1" spans="1:5">
      <c r="A4" s="190"/>
      <c r="B4" s="222" t="s">
        <v>19</v>
      </c>
      <c r="C4" s="222"/>
      <c r="D4" s="246" t="s">
        <v>20</v>
      </c>
      <c r="E4" s="246"/>
    </row>
    <row r="5" ht="27" customHeight="1" spans="1:5">
      <c r="A5" s="190"/>
      <c r="B5" s="222" t="s">
        <v>21</v>
      </c>
      <c r="C5" s="222"/>
      <c r="D5" s="246" t="s">
        <v>22</v>
      </c>
      <c r="E5" s="246"/>
    </row>
    <row r="6" ht="27" customHeight="1" spans="1:5">
      <c r="A6" s="247"/>
      <c r="B6" s="222" t="s">
        <v>23</v>
      </c>
      <c r="C6" s="247"/>
      <c r="D6" s="246" t="s">
        <v>24</v>
      </c>
      <c r="E6" s="247"/>
    </row>
    <row r="7" ht="27" customHeight="1" spans="1:5">
      <c r="A7" s="247"/>
      <c r="B7" s="222" t="s">
        <v>25</v>
      </c>
      <c r="C7" s="222"/>
      <c r="D7" s="246" t="s">
        <v>26</v>
      </c>
      <c r="E7" s="247"/>
    </row>
    <row r="8" ht="27" customHeight="1" spans="1:5">
      <c r="A8" s="190"/>
      <c r="B8" s="222" t="s">
        <v>27</v>
      </c>
      <c r="C8" s="222"/>
      <c r="D8" s="246" t="s">
        <v>28</v>
      </c>
      <c r="E8" s="246"/>
    </row>
    <row r="9" ht="27" customHeight="1" spans="1:5">
      <c r="A9" s="190"/>
      <c r="B9" s="222" t="s">
        <v>29</v>
      </c>
      <c r="C9" s="222"/>
      <c r="D9" s="246" t="s">
        <v>30</v>
      </c>
      <c r="E9" s="246"/>
    </row>
    <row r="10" ht="27" customHeight="1" spans="1:5">
      <c r="A10" s="190"/>
      <c r="B10" s="222" t="s">
        <v>31</v>
      </c>
      <c r="C10" s="222"/>
      <c r="D10" s="246" t="s">
        <v>32</v>
      </c>
      <c r="E10" s="246"/>
    </row>
    <row r="11" ht="27" customHeight="1" spans="1:5">
      <c r="A11" s="190"/>
      <c r="B11" s="222" t="s">
        <v>33</v>
      </c>
      <c r="C11" s="222"/>
      <c r="D11" s="246" t="s">
        <v>34</v>
      </c>
      <c r="E11" s="246"/>
    </row>
    <row r="12" ht="27" customHeight="1" spans="1:5">
      <c r="A12" s="190"/>
      <c r="B12" s="222" t="s">
        <v>35</v>
      </c>
      <c r="C12" s="222"/>
      <c r="D12" s="246" t="s">
        <v>36</v>
      </c>
      <c r="E12" s="246"/>
    </row>
    <row r="13" ht="27" customHeight="1" spans="1:5">
      <c r="A13" s="156"/>
      <c r="B13" s="222" t="s">
        <v>37</v>
      </c>
      <c r="C13" s="222"/>
      <c r="D13" s="246" t="s">
        <v>38</v>
      </c>
      <c r="E13" s="246"/>
    </row>
    <row r="14" ht="27" customHeight="1" spans="1:5">
      <c r="A14" s="156"/>
      <c r="B14" s="222" t="s">
        <v>39</v>
      </c>
      <c r="C14" s="222"/>
      <c r="D14" s="246" t="s">
        <v>40</v>
      </c>
      <c r="E14" s="246"/>
    </row>
  </sheetData>
  <mergeCells count="9">
    <mergeCell ref="A2:D2"/>
    <mergeCell ref="B4:C4"/>
    <mergeCell ref="B5:C5"/>
    <mergeCell ref="B8:C8"/>
    <mergeCell ref="B9:C9"/>
    <mergeCell ref="B10:C10"/>
    <mergeCell ref="B11:C11"/>
    <mergeCell ref="B12:C12"/>
    <mergeCell ref="B13:C13"/>
  </mergeCells>
  <printOptions horizontalCentered="1"/>
  <pageMargins left="0.393700787401575" right="0.393700787401575" top="0.393700787401575" bottom="0.393700787401575" header="0.51181" footer="0.51181"/>
  <pageSetup paperSize="9" pageOrder="overThenDown" orientation="landscape" errors="blank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3"/>
  <sheetViews>
    <sheetView showGridLines="0" workbookViewId="0">
      <pane topLeftCell="S9" activePane="bottomRight" state="frozen"/>
      <selection activeCell="A1" sqref="A1:N1"/>
    </sheetView>
  </sheetViews>
  <sheetFormatPr defaultColWidth="8" defaultRowHeight="14.25"/>
  <cols>
    <col min="1" max="1" width="8" style="1" hidden="1"/>
    <col min="2" max="2" width="41.875" style="1"/>
    <col min="3" max="3" width="22.8" style="1"/>
    <col min="4" max="4" width="20.65" style="1"/>
    <col min="5" max="6" width="22.8" style="1"/>
    <col min="7" max="7" width="17.2083333333333" style="1"/>
    <col min="8" max="9" width="22.8" style="1"/>
    <col min="10" max="10" width="24.525" style="1"/>
    <col min="11" max="12" width="22.8" style="1"/>
    <col min="13" max="13" width="21.3666666666667" style="1"/>
    <col min="14" max="14" width="22.8" style="1"/>
    <col min="15" max="15" width="21.5083333333333" style="1"/>
    <col min="16" max="16" width="17.2083333333333" style="1"/>
    <col min="17" max="18" width="21.5083333333333" style="1"/>
    <col min="19" max="19" width="17.2083333333333" style="1"/>
    <col min="20" max="20" width="21.5083333333333" style="1"/>
    <col min="21" max="26" width="17.2083333333333" style="1"/>
  </cols>
  <sheetData>
    <row r="1" ht="34.5" customHeight="1" spans="1:26">
      <c r="A1" s="3" t="s">
        <v>41</v>
      </c>
      <c r="B1" s="3"/>
      <c r="C1" s="3"/>
      <c r="D1" s="3"/>
      <c r="E1" s="3"/>
      <c r="F1" s="3"/>
      <c r="G1" s="3"/>
      <c r="H1" s="3"/>
      <c r="I1" s="3"/>
      <c r="J1" s="3"/>
      <c r="K1" s="3"/>
      <c r="L1" s="45"/>
      <c r="M1" s="45"/>
      <c r="N1" s="4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</row>
    <row r="2" ht="15" customHeight="1" spans="1:26">
      <c r="A2" s="165"/>
      <c r="B2" s="165"/>
      <c r="C2" s="125"/>
      <c r="D2" s="125"/>
      <c r="E2" s="165"/>
      <c r="F2" s="125"/>
      <c r="G2" s="125"/>
      <c r="H2" s="158"/>
      <c r="I2" s="125"/>
      <c r="J2" s="125"/>
      <c r="K2" s="158"/>
      <c r="L2" s="196"/>
      <c r="M2" s="196"/>
      <c r="N2" s="158"/>
      <c r="O2" s="125"/>
      <c r="P2" s="125"/>
      <c r="Q2" s="196"/>
      <c r="R2" s="125"/>
      <c r="S2" s="125"/>
      <c r="T2" s="158"/>
      <c r="U2" s="125"/>
      <c r="V2" s="125"/>
      <c r="W2" s="196"/>
      <c r="X2" s="158"/>
      <c r="Y2" s="158"/>
      <c r="Z2" s="158" t="s">
        <v>20</v>
      </c>
    </row>
    <row r="3" ht="15" customHeight="1" spans="1:26">
      <c r="A3" s="165"/>
      <c r="B3" s="198" t="s">
        <v>42</v>
      </c>
      <c r="C3" s="127"/>
      <c r="D3" s="127"/>
      <c r="E3" s="126"/>
      <c r="F3" s="127"/>
      <c r="G3" s="130"/>
      <c r="H3" s="126"/>
      <c r="I3" s="215"/>
      <c r="J3" s="201"/>
      <c r="K3" s="198"/>
      <c r="L3" s="199"/>
      <c r="M3" s="201"/>
      <c r="N3" s="200"/>
      <c r="O3" s="127"/>
      <c r="P3" s="236"/>
      <c r="Q3" s="236"/>
      <c r="R3" s="127"/>
      <c r="S3" s="130"/>
      <c r="T3" s="126"/>
      <c r="U3" s="241"/>
      <c r="V3" s="236"/>
      <c r="W3" s="236"/>
      <c r="X3" s="126"/>
      <c r="Y3" s="130"/>
      <c r="Z3" s="130" t="s">
        <v>43</v>
      </c>
    </row>
    <row r="4" ht="26.25" customHeight="1" spans="1:26">
      <c r="A4" s="228"/>
      <c r="B4" s="229" t="s">
        <v>44</v>
      </c>
      <c r="C4" s="230" t="s">
        <v>45</v>
      </c>
      <c r="D4" s="170"/>
      <c r="E4" s="170"/>
      <c r="F4" s="170" t="s">
        <v>46</v>
      </c>
      <c r="G4" s="170"/>
      <c r="H4" s="231"/>
      <c r="I4" s="229" t="s">
        <v>47</v>
      </c>
      <c r="J4" s="229"/>
      <c r="K4" s="229"/>
      <c r="L4" s="229" t="s">
        <v>48</v>
      </c>
      <c r="M4" s="229"/>
      <c r="N4" s="229"/>
      <c r="O4" s="230" t="s">
        <v>49</v>
      </c>
      <c r="P4" s="170"/>
      <c r="Q4" s="170"/>
      <c r="R4" s="170" t="s">
        <v>50</v>
      </c>
      <c r="S4" s="170" t="s">
        <v>50</v>
      </c>
      <c r="T4" s="170" t="s">
        <v>51</v>
      </c>
      <c r="U4" s="170" t="s">
        <v>51</v>
      </c>
      <c r="V4" s="170" t="s">
        <v>52</v>
      </c>
      <c r="W4" s="170"/>
      <c r="X4" s="170" t="s">
        <v>53</v>
      </c>
      <c r="Y4" s="170"/>
      <c r="Z4" s="231"/>
    </row>
    <row r="5" ht="26.25" customHeight="1" spans="1:26">
      <c r="A5" s="232"/>
      <c r="B5" s="229"/>
      <c r="C5" s="230" t="s">
        <v>54</v>
      </c>
      <c r="D5" s="170" t="s">
        <v>55</v>
      </c>
      <c r="E5" s="170" t="s">
        <v>56</v>
      </c>
      <c r="F5" s="170" t="s">
        <v>54</v>
      </c>
      <c r="G5" s="170" t="s">
        <v>55</v>
      </c>
      <c r="H5" s="231" t="s">
        <v>56</v>
      </c>
      <c r="I5" s="237" t="s">
        <v>54</v>
      </c>
      <c r="J5" s="229" t="s">
        <v>55</v>
      </c>
      <c r="K5" s="229" t="s">
        <v>56</v>
      </c>
      <c r="L5" s="229" t="s">
        <v>54</v>
      </c>
      <c r="M5" s="229" t="s">
        <v>55</v>
      </c>
      <c r="N5" s="229" t="s">
        <v>56</v>
      </c>
      <c r="O5" s="230" t="s">
        <v>54</v>
      </c>
      <c r="P5" s="170" t="s">
        <v>55</v>
      </c>
      <c r="Q5" s="170" t="s">
        <v>56</v>
      </c>
      <c r="R5" s="170" t="s">
        <v>54</v>
      </c>
      <c r="S5" s="170" t="s">
        <v>55</v>
      </c>
      <c r="T5" s="170" t="s">
        <v>56</v>
      </c>
      <c r="U5" s="170" t="s">
        <v>54</v>
      </c>
      <c r="V5" s="170" t="s">
        <v>55</v>
      </c>
      <c r="W5" s="170" t="s">
        <v>56</v>
      </c>
      <c r="X5" s="170" t="s">
        <v>54</v>
      </c>
      <c r="Y5" s="170" t="s">
        <v>55</v>
      </c>
      <c r="Z5" s="231" t="s">
        <v>56</v>
      </c>
    </row>
    <row r="6" ht="26.25" customHeight="1" spans="1:26">
      <c r="A6" s="172"/>
      <c r="B6" s="233" t="s">
        <v>57</v>
      </c>
      <c r="C6" s="174">
        <f>F6+I6+L6+O6+R6+U6+X6</f>
        <v>9319053.93</v>
      </c>
      <c r="D6" s="174">
        <f>G6+J6+M6+P6+S6+V6+Y6</f>
        <v>0</v>
      </c>
      <c r="E6" s="174">
        <f>H6+K6+N6+Q6+T6+W6+Z6</f>
        <v>9319053.93</v>
      </c>
      <c r="F6" s="174">
        <v>0</v>
      </c>
      <c r="G6" s="174">
        <v>0</v>
      </c>
      <c r="H6" s="174">
        <v>0</v>
      </c>
      <c r="I6" s="174">
        <v>9319053.93</v>
      </c>
      <c r="J6" s="179">
        <v>0</v>
      </c>
      <c r="K6" s="179">
        <v>9319053.93</v>
      </c>
      <c r="L6" s="179">
        <v>0</v>
      </c>
      <c r="M6" s="179">
        <v>0</v>
      </c>
      <c r="N6" s="238">
        <v>0</v>
      </c>
      <c r="O6" s="239">
        <v>0</v>
      </c>
      <c r="P6" s="174">
        <v>0</v>
      </c>
      <c r="Q6" s="174">
        <v>0</v>
      </c>
      <c r="R6" s="174">
        <v>0</v>
      </c>
      <c r="S6" s="174">
        <v>0</v>
      </c>
      <c r="T6" s="174">
        <v>0</v>
      </c>
      <c r="U6" s="174">
        <v>0</v>
      </c>
      <c r="V6" s="174">
        <v>0</v>
      </c>
      <c r="W6" s="174">
        <v>0</v>
      </c>
      <c r="X6" s="174">
        <v>0</v>
      </c>
      <c r="Y6" s="174">
        <v>0</v>
      </c>
      <c r="Z6" s="243">
        <v>0</v>
      </c>
    </row>
    <row r="7" ht="26.25" customHeight="1" spans="1:26">
      <c r="A7" s="172"/>
      <c r="B7" s="225" t="s">
        <v>58</v>
      </c>
      <c r="C7" s="174">
        <f>F7+I7+L7+O7+R7+U7+X7</f>
        <v>3460354</v>
      </c>
      <c r="D7" s="174">
        <f>G7+J7+M7+P7+S7+V7+Y7</f>
        <v>0</v>
      </c>
      <c r="E7" s="174">
        <f>H7+K7+N7+Q7+T7+W7+Z7</f>
        <v>3460354</v>
      </c>
      <c r="F7" s="174">
        <v>0</v>
      </c>
      <c r="G7" s="174">
        <v>0</v>
      </c>
      <c r="H7" s="174">
        <v>0</v>
      </c>
      <c r="I7" s="174">
        <v>3460354</v>
      </c>
      <c r="J7" s="174">
        <v>0</v>
      </c>
      <c r="K7" s="174">
        <v>3460354</v>
      </c>
      <c r="L7" s="174">
        <v>0</v>
      </c>
      <c r="M7" s="174">
        <v>0</v>
      </c>
      <c r="N7" s="174">
        <v>0</v>
      </c>
      <c r="O7" s="174">
        <v>0</v>
      </c>
      <c r="P7" s="174">
        <v>0</v>
      </c>
      <c r="Q7" s="174">
        <v>0</v>
      </c>
      <c r="R7" s="174">
        <v>0</v>
      </c>
      <c r="S7" s="174">
        <v>0</v>
      </c>
      <c r="T7" s="174">
        <v>0</v>
      </c>
      <c r="U7" s="174">
        <v>0</v>
      </c>
      <c r="V7" s="174">
        <v>0</v>
      </c>
      <c r="W7" s="174">
        <v>0</v>
      </c>
      <c r="X7" s="174">
        <v>0</v>
      </c>
      <c r="Y7" s="174">
        <v>0</v>
      </c>
      <c r="Z7" s="174">
        <v>0</v>
      </c>
    </row>
    <row r="8" ht="26.25" customHeight="1" spans="1:26">
      <c r="A8" s="172"/>
      <c r="B8" s="225" t="s">
        <v>59</v>
      </c>
      <c r="C8" s="174">
        <f>F8+I8+L8+O8+R8+U8+X8</f>
        <v>5267600</v>
      </c>
      <c r="D8" s="174">
        <f>G8+J8+M8+P8+S8+V8+Y8</f>
        <v>0</v>
      </c>
      <c r="E8" s="174">
        <f>H8+K8+N8+Q8+T8+W8+Z8</f>
        <v>5267600</v>
      </c>
      <c r="F8" s="174">
        <v>0</v>
      </c>
      <c r="G8" s="174">
        <v>0</v>
      </c>
      <c r="H8" s="174">
        <v>0</v>
      </c>
      <c r="I8" s="174">
        <v>5267600</v>
      </c>
      <c r="J8" s="174">
        <v>0</v>
      </c>
      <c r="K8" s="174">
        <v>5267600</v>
      </c>
      <c r="L8" s="174">
        <v>0</v>
      </c>
      <c r="M8" s="174">
        <v>0</v>
      </c>
      <c r="N8" s="174">
        <v>0</v>
      </c>
      <c r="O8" s="174">
        <v>0</v>
      </c>
      <c r="P8" s="174">
        <v>0</v>
      </c>
      <c r="Q8" s="174">
        <v>0</v>
      </c>
      <c r="R8" s="174">
        <v>0</v>
      </c>
      <c r="S8" s="174">
        <v>0</v>
      </c>
      <c r="T8" s="174">
        <v>0</v>
      </c>
      <c r="U8" s="174">
        <v>0</v>
      </c>
      <c r="V8" s="174">
        <v>0</v>
      </c>
      <c r="W8" s="174">
        <v>0</v>
      </c>
      <c r="X8" s="174">
        <v>0</v>
      </c>
      <c r="Y8" s="174">
        <v>0</v>
      </c>
      <c r="Z8" s="174">
        <v>0</v>
      </c>
    </row>
    <row r="9" ht="26.25" customHeight="1" spans="1:26">
      <c r="A9" s="141"/>
      <c r="B9" s="225" t="s">
        <v>60</v>
      </c>
      <c r="C9" s="174">
        <f>F9+I9+L9+O9+R9+U9+X9</f>
        <v>73000</v>
      </c>
      <c r="D9" s="174">
        <f>G9+J9+M9+P9+S9+V9+Y9</f>
        <v>0</v>
      </c>
      <c r="E9" s="174">
        <f>H9+K9+N9+Q9+T9+W9+Z9</f>
        <v>73000</v>
      </c>
      <c r="F9" s="174">
        <v>0</v>
      </c>
      <c r="G9" s="174">
        <v>0</v>
      </c>
      <c r="H9" s="174">
        <v>0</v>
      </c>
      <c r="I9" s="174">
        <v>73000</v>
      </c>
      <c r="J9" s="174">
        <v>0</v>
      </c>
      <c r="K9" s="174">
        <v>73000</v>
      </c>
      <c r="L9" s="174">
        <v>0</v>
      </c>
      <c r="M9" s="174">
        <v>0</v>
      </c>
      <c r="N9" s="174">
        <v>0</v>
      </c>
      <c r="O9" s="174">
        <v>0</v>
      </c>
      <c r="P9" s="174">
        <v>0</v>
      </c>
      <c r="Q9" s="174">
        <v>0</v>
      </c>
      <c r="R9" s="174">
        <v>0</v>
      </c>
      <c r="S9" s="174">
        <v>0</v>
      </c>
      <c r="T9" s="174">
        <v>0</v>
      </c>
      <c r="U9" s="174">
        <v>0</v>
      </c>
      <c r="V9" s="174">
        <v>0</v>
      </c>
      <c r="W9" s="174">
        <v>0</v>
      </c>
      <c r="X9" s="174">
        <v>0</v>
      </c>
      <c r="Y9" s="174">
        <v>0</v>
      </c>
      <c r="Z9" s="174">
        <v>0</v>
      </c>
    </row>
    <row r="10" ht="26.25" customHeight="1" spans="1:26">
      <c r="A10" s="141"/>
      <c r="B10" s="225" t="s">
        <v>61</v>
      </c>
      <c r="C10" s="174">
        <f>F10+I10</f>
        <v>503099.93</v>
      </c>
      <c r="D10" s="174">
        <f>G10+J10</f>
        <v>0</v>
      </c>
      <c r="E10" s="174">
        <f>H10+K10</f>
        <v>503099.93</v>
      </c>
      <c r="F10" s="174">
        <v>0</v>
      </c>
      <c r="G10" s="174">
        <v>0</v>
      </c>
      <c r="H10" s="174">
        <v>0</v>
      </c>
      <c r="I10" s="174">
        <v>503099.93</v>
      </c>
      <c r="J10" s="174">
        <v>0</v>
      </c>
      <c r="K10" s="174">
        <v>503099.93</v>
      </c>
      <c r="L10" s="174"/>
      <c r="M10" s="174"/>
      <c r="N10" s="174">
        <v>0</v>
      </c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</row>
    <row r="11" ht="26.25" customHeight="1" spans="1:26">
      <c r="A11" s="172"/>
      <c r="B11" s="225" t="s">
        <v>62</v>
      </c>
      <c r="C11" s="174">
        <f>F11+I11+L11+O11+X11</f>
        <v>6000</v>
      </c>
      <c r="D11" s="174">
        <f>G11+J11+M11+P11+Y11</f>
        <v>0</v>
      </c>
      <c r="E11" s="174">
        <f>H11+K11+N11+Q11+Z11</f>
        <v>6000</v>
      </c>
      <c r="F11" s="174">
        <v>0</v>
      </c>
      <c r="G11" s="174">
        <v>0</v>
      </c>
      <c r="H11" s="174">
        <v>0</v>
      </c>
      <c r="I11" s="174">
        <v>6000</v>
      </c>
      <c r="J11" s="174">
        <v>0</v>
      </c>
      <c r="K11" s="174">
        <v>6000</v>
      </c>
      <c r="L11" s="174">
        <v>0</v>
      </c>
      <c r="M11" s="174">
        <v>0</v>
      </c>
      <c r="N11" s="174">
        <v>0</v>
      </c>
      <c r="O11" s="174">
        <v>0</v>
      </c>
      <c r="P11" s="174">
        <v>0</v>
      </c>
      <c r="Q11" s="174">
        <v>0</v>
      </c>
      <c r="R11" s="174"/>
      <c r="S11" s="174"/>
      <c r="T11" s="174"/>
      <c r="U11" s="174"/>
      <c r="V11" s="174"/>
      <c r="W11" s="174"/>
      <c r="X11" s="174">
        <v>0</v>
      </c>
      <c r="Y11" s="174">
        <v>0</v>
      </c>
      <c r="Z11" s="174">
        <v>0</v>
      </c>
    </row>
    <row r="12" ht="26.25" customHeight="1" spans="1:26">
      <c r="A12" s="141"/>
      <c r="B12" s="225" t="s">
        <v>63</v>
      </c>
      <c r="C12" s="174">
        <f>F12+I12+L12+O12+R12+U12+X12</f>
        <v>9000</v>
      </c>
      <c r="D12" s="174">
        <f>G12+J12+M12+P12+S12+V12+Y12</f>
        <v>0</v>
      </c>
      <c r="E12" s="174">
        <f>H12+K12+N12+Q12+T12+W12+Z12</f>
        <v>9000</v>
      </c>
      <c r="F12" s="174">
        <v>0</v>
      </c>
      <c r="G12" s="174">
        <v>0</v>
      </c>
      <c r="H12" s="174">
        <v>0</v>
      </c>
      <c r="I12" s="174">
        <v>9000</v>
      </c>
      <c r="J12" s="174">
        <v>0</v>
      </c>
      <c r="K12" s="174">
        <v>9000</v>
      </c>
      <c r="L12" s="174">
        <v>0</v>
      </c>
      <c r="M12" s="174">
        <v>0</v>
      </c>
      <c r="N12" s="174">
        <v>0</v>
      </c>
      <c r="O12" s="174">
        <v>0</v>
      </c>
      <c r="P12" s="174">
        <v>0</v>
      </c>
      <c r="Q12" s="174">
        <v>0</v>
      </c>
      <c r="R12" s="174">
        <v>0</v>
      </c>
      <c r="S12" s="174">
        <v>0</v>
      </c>
      <c r="T12" s="174">
        <v>0</v>
      </c>
      <c r="U12" s="174">
        <v>0</v>
      </c>
      <c r="V12" s="174">
        <v>0</v>
      </c>
      <c r="W12" s="174">
        <v>0</v>
      </c>
      <c r="X12" s="174">
        <v>0</v>
      </c>
      <c r="Y12" s="174">
        <v>0</v>
      </c>
      <c r="Z12" s="174">
        <v>0</v>
      </c>
    </row>
    <row r="13" ht="26.25" customHeight="1" spans="1:26">
      <c r="A13" s="141"/>
      <c r="B13" s="226" t="s">
        <v>64</v>
      </c>
      <c r="C13" s="174">
        <f>F13</f>
        <v>0</v>
      </c>
      <c r="D13" s="174">
        <f>G13</f>
        <v>0</v>
      </c>
      <c r="E13" s="174">
        <f>H13</f>
        <v>0</v>
      </c>
      <c r="F13" s="174">
        <v>0</v>
      </c>
      <c r="G13" s="174">
        <v>0</v>
      </c>
      <c r="H13" s="174">
        <v>0</v>
      </c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</row>
    <row r="14" ht="26.25" customHeight="1" spans="1:26">
      <c r="A14" s="141"/>
      <c r="B14" s="226" t="s">
        <v>65</v>
      </c>
      <c r="C14" s="174">
        <f>F14</f>
        <v>0</v>
      </c>
      <c r="D14" s="174">
        <f>G14</f>
        <v>0</v>
      </c>
      <c r="E14" s="174">
        <f>H14</f>
        <v>0</v>
      </c>
      <c r="F14" s="174">
        <v>0</v>
      </c>
      <c r="G14" s="174">
        <v>0</v>
      </c>
      <c r="H14" s="174">
        <v>0</v>
      </c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</row>
    <row r="15" ht="26.25" customHeight="1" spans="1:26">
      <c r="A15" s="172"/>
      <c r="B15" s="225" t="s">
        <v>66</v>
      </c>
      <c r="C15" s="174">
        <f>F15+I15+L15+O15+R15+U15+X15</f>
        <v>5420422.42</v>
      </c>
      <c r="D15" s="174">
        <f>G15+J15+M15+P15+S15+V15+Y15</f>
        <v>201646</v>
      </c>
      <c r="E15" s="174">
        <f>H15+K15+N15+Q15+T15+W15+Z15</f>
        <v>5622068.42</v>
      </c>
      <c r="F15" s="174">
        <v>0</v>
      </c>
      <c r="G15" s="174">
        <v>0</v>
      </c>
      <c r="H15" s="174">
        <v>0</v>
      </c>
      <c r="I15" s="174">
        <v>5420422.42</v>
      </c>
      <c r="J15" s="174">
        <v>201646</v>
      </c>
      <c r="K15" s="174">
        <v>5622068.42</v>
      </c>
      <c r="L15" s="174">
        <v>0</v>
      </c>
      <c r="M15" s="174">
        <v>0</v>
      </c>
      <c r="N15" s="174">
        <v>0</v>
      </c>
      <c r="O15" s="174">
        <v>0</v>
      </c>
      <c r="P15" s="174">
        <v>0</v>
      </c>
      <c r="Q15" s="174">
        <v>0</v>
      </c>
      <c r="R15" s="174">
        <v>0</v>
      </c>
      <c r="S15" s="174">
        <v>0</v>
      </c>
      <c r="T15" s="174">
        <v>0</v>
      </c>
      <c r="U15" s="174">
        <v>0</v>
      </c>
      <c r="V15" s="174">
        <v>0</v>
      </c>
      <c r="W15" s="174">
        <v>0</v>
      </c>
      <c r="X15" s="174">
        <v>0</v>
      </c>
      <c r="Y15" s="174">
        <v>0</v>
      </c>
      <c r="Z15" s="174">
        <v>0</v>
      </c>
    </row>
    <row r="16" ht="26.25" customHeight="1" spans="1:26">
      <c r="A16" s="172"/>
      <c r="B16" s="225" t="s">
        <v>67</v>
      </c>
      <c r="C16" s="174">
        <f>F16+I16+L16+O16+R16+U16+X16</f>
        <v>5370422.42</v>
      </c>
      <c r="D16" s="174">
        <f>G16+J16+M16+P16+S16+V16+Y16</f>
        <v>201646</v>
      </c>
      <c r="E16" s="174">
        <f>H16+K16+N16+Q16+T16+W16+Z16</f>
        <v>5572068.42</v>
      </c>
      <c r="F16" s="174">
        <v>0</v>
      </c>
      <c r="G16" s="174">
        <v>0</v>
      </c>
      <c r="H16" s="174">
        <v>0</v>
      </c>
      <c r="I16" s="174">
        <v>5370422.42</v>
      </c>
      <c r="J16" s="174">
        <v>201646</v>
      </c>
      <c r="K16" s="174">
        <v>5572068.42</v>
      </c>
      <c r="L16" s="174">
        <v>0</v>
      </c>
      <c r="M16" s="174">
        <v>0</v>
      </c>
      <c r="N16" s="174">
        <v>0</v>
      </c>
      <c r="O16" s="174">
        <v>0</v>
      </c>
      <c r="P16" s="174">
        <v>0</v>
      </c>
      <c r="Q16" s="174">
        <v>0</v>
      </c>
      <c r="R16" s="174">
        <v>0</v>
      </c>
      <c r="S16" s="174">
        <v>0</v>
      </c>
      <c r="T16" s="174">
        <v>0</v>
      </c>
      <c r="U16" s="174">
        <v>0</v>
      </c>
      <c r="V16" s="174">
        <v>0</v>
      </c>
      <c r="W16" s="174">
        <v>0</v>
      </c>
      <c r="X16" s="174">
        <v>0</v>
      </c>
      <c r="Y16" s="174">
        <v>0</v>
      </c>
      <c r="Z16" s="174">
        <v>0</v>
      </c>
    </row>
    <row r="17" ht="26.25" customHeight="1" spans="1:26">
      <c r="A17" s="172"/>
      <c r="B17" s="225" t="s">
        <v>68</v>
      </c>
      <c r="C17" s="174">
        <f>F17+I17+L17+O17+X17</f>
        <v>50000</v>
      </c>
      <c r="D17" s="174">
        <f>G17+J17+M17+P17+Y17</f>
        <v>0</v>
      </c>
      <c r="E17" s="174">
        <f>H17+K17+N17+Q17+Z17</f>
        <v>50000</v>
      </c>
      <c r="F17" s="174">
        <v>0</v>
      </c>
      <c r="G17" s="174">
        <v>0</v>
      </c>
      <c r="H17" s="174">
        <v>0</v>
      </c>
      <c r="I17" s="174">
        <v>50000</v>
      </c>
      <c r="J17" s="174">
        <v>0</v>
      </c>
      <c r="K17" s="174">
        <v>50000</v>
      </c>
      <c r="L17" s="174">
        <v>0</v>
      </c>
      <c r="M17" s="174">
        <v>0</v>
      </c>
      <c r="N17" s="174">
        <v>0</v>
      </c>
      <c r="O17" s="174">
        <v>0</v>
      </c>
      <c r="P17" s="174">
        <v>0</v>
      </c>
      <c r="Q17" s="174">
        <v>0</v>
      </c>
      <c r="R17" s="174"/>
      <c r="S17" s="174"/>
      <c r="T17" s="174"/>
      <c r="U17" s="174"/>
      <c r="V17" s="174"/>
      <c r="W17" s="174"/>
      <c r="X17" s="174">
        <v>0</v>
      </c>
      <c r="Y17" s="174">
        <v>0</v>
      </c>
      <c r="Z17" s="174">
        <v>0</v>
      </c>
    </row>
    <row r="18" ht="26.25" customHeight="1" spans="1:26">
      <c r="A18" s="141"/>
      <c r="B18" s="225" t="s">
        <v>69</v>
      </c>
      <c r="C18" s="174">
        <f>F18+I18+L18+O18+R18+U18+X18</f>
        <v>0</v>
      </c>
      <c r="D18" s="174">
        <f>G18+J18+M18+P18+S18+V18+Y18</f>
        <v>0</v>
      </c>
      <c r="E18" s="174">
        <f>H18+K18+N18+Q18+T18+W18+Z18</f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0</v>
      </c>
      <c r="M18" s="174">
        <v>0</v>
      </c>
      <c r="N18" s="174">
        <v>0</v>
      </c>
      <c r="O18" s="174">
        <v>0</v>
      </c>
      <c r="P18" s="174">
        <v>0</v>
      </c>
      <c r="Q18" s="174">
        <v>0</v>
      </c>
      <c r="R18" s="174">
        <v>0</v>
      </c>
      <c r="S18" s="174">
        <v>0</v>
      </c>
      <c r="T18" s="174">
        <v>0</v>
      </c>
      <c r="U18" s="174">
        <v>0</v>
      </c>
      <c r="V18" s="174">
        <v>0</v>
      </c>
      <c r="W18" s="174">
        <v>0</v>
      </c>
      <c r="X18" s="174">
        <v>0</v>
      </c>
      <c r="Y18" s="174">
        <v>0</v>
      </c>
      <c r="Z18" s="174">
        <v>0</v>
      </c>
    </row>
    <row r="19" ht="26.25" customHeight="1" spans="1:26">
      <c r="A19" s="141"/>
      <c r="B19" s="226" t="s">
        <v>70</v>
      </c>
      <c r="C19" s="174">
        <f>F19</f>
        <v>0</v>
      </c>
      <c r="D19" s="174">
        <f>G19</f>
        <v>0</v>
      </c>
      <c r="E19" s="174">
        <f>H19</f>
        <v>0</v>
      </c>
      <c r="F19" s="174">
        <v>0</v>
      </c>
      <c r="G19" s="174">
        <v>0</v>
      </c>
      <c r="H19" s="174">
        <v>0</v>
      </c>
      <c r="I19" s="174"/>
      <c r="J19" s="174"/>
      <c r="K19" s="174"/>
      <c r="L19" s="174"/>
      <c r="M19" s="174"/>
      <c r="N19" s="174"/>
      <c r="O19" s="174"/>
      <c r="P19" s="174"/>
      <c r="Q19" s="174"/>
      <c r="R19" s="174"/>
      <c r="S19" s="174"/>
      <c r="T19" s="174"/>
      <c r="U19" s="174"/>
      <c r="V19" s="174"/>
      <c r="W19" s="174"/>
      <c r="X19" s="174"/>
      <c r="Y19" s="174"/>
      <c r="Z19" s="174"/>
    </row>
    <row r="20" ht="26.25" customHeight="1" spans="1:26">
      <c r="A20" s="141"/>
      <c r="B20" s="226" t="s">
        <v>71</v>
      </c>
      <c r="C20" s="174">
        <f>F20</f>
        <v>0</v>
      </c>
      <c r="D20" s="174">
        <f>G20</f>
        <v>0</v>
      </c>
      <c r="E20" s="174">
        <f>H20</f>
        <v>0</v>
      </c>
      <c r="F20" s="174">
        <v>0</v>
      </c>
      <c r="G20" s="174">
        <v>0</v>
      </c>
      <c r="H20" s="174">
        <v>0</v>
      </c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4"/>
      <c r="U20" s="174"/>
      <c r="V20" s="174"/>
      <c r="W20" s="174"/>
      <c r="X20" s="174"/>
      <c r="Y20" s="174"/>
      <c r="Z20" s="174"/>
    </row>
    <row r="21" ht="26.25" customHeight="1" spans="1:26">
      <c r="A21" s="172"/>
      <c r="B21" s="225" t="s">
        <v>72</v>
      </c>
      <c r="C21" s="174">
        <f>F21+I21+L21+O21+R21+U21+X21</f>
        <v>3898631.51</v>
      </c>
      <c r="D21" s="174">
        <f>G21+J21+M21+P21+S21+V21+Y21</f>
        <v>-201646</v>
      </c>
      <c r="E21" s="174">
        <f>H21+K21+N21+Q21+T21+W21+Z21</f>
        <v>3696985.51</v>
      </c>
      <c r="F21" s="174">
        <v>0</v>
      </c>
      <c r="G21" s="174">
        <v>0</v>
      </c>
      <c r="H21" s="174">
        <v>0</v>
      </c>
      <c r="I21" s="174">
        <v>3898631.51</v>
      </c>
      <c r="J21" s="174">
        <v>-201646</v>
      </c>
      <c r="K21" s="174">
        <v>3696985.51</v>
      </c>
      <c r="L21" s="174">
        <v>0</v>
      </c>
      <c r="M21" s="174">
        <v>0</v>
      </c>
      <c r="N21" s="174">
        <v>0</v>
      </c>
      <c r="O21" s="174">
        <v>0</v>
      </c>
      <c r="P21" s="174">
        <v>0</v>
      </c>
      <c r="Q21" s="174">
        <v>0</v>
      </c>
      <c r="R21" s="174">
        <v>0</v>
      </c>
      <c r="S21" s="174">
        <v>0</v>
      </c>
      <c r="T21" s="174">
        <v>0</v>
      </c>
      <c r="U21" s="174">
        <v>0</v>
      </c>
      <c r="V21" s="174">
        <v>0</v>
      </c>
      <c r="W21" s="174">
        <v>0</v>
      </c>
      <c r="X21" s="174">
        <v>0</v>
      </c>
      <c r="Y21" s="174">
        <v>0</v>
      </c>
      <c r="Z21" s="174">
        <v>0</v>
      </c>
    </row>
    <row r="22" ht="26.25" customHeight="1" spans="1:26">
      <c r="A22" s="172"/>
      <c r="B22" s="225" t="s">
        <v>73</v>
      </c>
      <c r="C22" s="174">
        <f>F22+I22+L22+O22+R22+U22+X22</f>
        <v>46155785.07</v>
      </c>
      <c r="D22" s="174">
        <f>G22+J22+M22+P22+S22+V22+Y22</f>
        <v>-201646</v>
      </c>
      <c r="E22" s="174">
        <f>H22+K22+N22+Q22+T22+W22+Z22</f>
        <v>45954139.07</v>
      </c>
      <c r="F22" s="174">
        <v>0</v>
      </c>
      <c r="G22" s="174">
        <v>0</v>
      </c>
      <c r="H22" s="174">
        <v>0</v>
      </c>
      <c r="I22" s="174">
        <v>46155785.07</v>
      </c>
      <c r="J22" s="174">
        <v>-201646</v>
      </c>
      <c r="K22" s="174">
        <v>45954139.07</v>
      </c>
      <c r="L22" s="177">
        <v>0</v>
      </c>
      <c r="M22" s="177">
        <v>0</v>
      </c>
      <c r="N22" s="177">
        <v>0</v>
      </c>
      <c r="O22" s="174">
        <v>0</v>
      </c>
      <c r="P22" s="174">
        <v>0</v>
      </c>
      <c r="Q22" s="174">
        <v>0</v>
      </c>
      <c r="R22" s="174">
        <v>0</v>
      </c>
      <c r="S22" s="174">
        <v>0</v>
      </c>
      <c r="T22" s="174">
        <v>0</v>
      </c>
      <c r="U22" s="174">
        <v>0</v>
      </c>
      <c r="V22" s="174">
        <v>0</v>
      </c>
      <c r="W22" s="174">
        <v>0</v>
      </c>
      <c r="X22" s="174">
        <v>0</v>
      </c>
      <c r="Y22" s="174">
        <v>0</v>
      </c>
      <c r="Z22" s="174">
        <v>0</v>
      </c>
    </row>
    <row r="23" ht="21" customHeight="1" spans="1:26">
      <c r="A23" s="119"/>
      <c r="B23" s="234"/>
      <c r="C23" s="156"/>
      <c r="D23" s="156"/>
      <c r="E23" s="234"/>
      <c r="F23" s="156"/>
      <c r="G23" s="156"/>
      <c r="H23" s="234"/>
      <c r="I23" s="156"/>
      <c r="J23" s="156"/>
      <c r="K23" s="234"/>
      <c r="L23" s="240"/>
      <c r="M23" s="240"/>
      <c r="N23" s="240"/>
      <c r="O23" s="156"/>
      <c r="P23" s="156"/>
      <c r="Q23" s="234"/>
      <c r="R23" s="156"/>
      <c r="S23" s="156"/>
      <c r="T23" s="234"/>
      <c r="U23" s="156"/>
      <c r="V23" s="156"/>
      <c r="W23" s="242"/>
      <c r="X23" s="242"/>
      <c r="Y23" s="242"/>
      <c r="Z23" s="242" t="s">
        <v>74</v>
      </c>
    </row>
  </sheetData>
  <mergeCells count="11">
    <mergeCell ref="A1:N1"/>
    <mergeCell ref="O1:Z1"/>
    <mergeCell ref="C4:E4"/>
    <mergeCell ref="F4:H4"/>
    <mergeCell ref="I4:K4"/>
    <mergeCell ref="L4:N4"/>
    <mergeCell ref="O4:Q4"/>
    <mergeCell ref="R4:T4"/>
    <mergeCell ref="U4:W4"/>
    <mergeCell ref="X4:Z4"/>
    <mergeCell ref="B4:B5"/>
  </mergeCells>
  <printOptions horizontalCentered="1"/>
  <pageMargins left="0.393700787401575" right="0.393700787401575" top="1.18110236220472" bottom="1.18110236220472" header="0.51181" footer="0.51181"/>
  <pageSetup paperSize="9" scale="50" pageOrder="overThenDown" orientation="landscape" errors="blank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showGridLines="0" workbookViewId="0">
      <pane topLeftCell="E9" activePane="bottomRight" state="frozen"/>
      <selection activeCell="E18" sqref="E18"/>
    </sheetView>
  </sheetViews>
  <sheetFormatPr defaultColWidth="8" defaultRowHeight="14.25"/>
  <cols>
    <col min="1" max="1" width="8" style="1" hidden="1"/>
    <col min="2" max="2" width="35.5666666666667" style="1"/>
    <col min="3" max="3" width="23.6666666666667" style="1"/>
    <col min="4" max="5" width="22.8" style="1"/>
    <col min="6" max="6" width="37.8583333333333" style="1"/>
    <col min="7" max="9" width="22.8" style="1"/>
  </cols>
  <sheetData>
    <row r="1" ht="15.75" customHeight="1" spans="1:9">
      <c r="A1" s="104"/>
      <c r="B1" s="104"/>
      <c r="C1" s="104"/>
      <c r="D1" s="125"/>
      <c r="E1" s="104"/>
      <c r="F1" s="104"/>
      <c r="G1" s="104"/>
      <c r="H1" s="125"/>
      <c r="I1" s="104"/>
    </row>
    <row r="2" ht="31.5" customHeight="1" spans="1:9">
      <c r="A2" s="104"/>
      <c r="B2" s="3" t="s">
        <v>75</v>
      </c>
      <c r="C2" s="3"/>
      <c r="D2" s="105"/>
      <c r="E2" s="3"/>
      <c r="F2" s="3"/>
      <c r="G2" s="3"/>
      <c r="H2" s="105"/>
      <c r="I2" s="3"/>
    </row>
    <row r="3" ht="15.75" customHeight="1" spans="1:9">
      <c r="A3" s="165"/>
      <c r="B3" s="165"/>
      <c r="C3" s="165"/>
      <c r="D3" s="125"/>
      <c r="E3" s="165"/>
      <c r="F3" s="165"/>
      <c r="G3" s="165"/>
      <c r="H3" s="125"/>
      <c r="I3" s="158" t="s">
        <v>22</v>
      </c>
    </row>
    <row r="4" ht="15.75" customHeight="1" spans="1:9">
      <c r="A4" s="165"/>
      <c r="B4" s="126" t="s">
        <v>42</v>
      </c>
      <c r="C4" s="126"/>
      <c r="D4" s="127"/>
      <c r="E4" s="126"/>
      <c r="F4" s="126"/>
      <c r="G4" s="130"/>
      <c r="H4" s="130"/>
      <c r="I4" s="130" t="s">
        <v>43</v>
      </c>
    </row>
    <row r="5" ht="27.75" customHeight="1" spans="1:9">
      <c r="A5" s="172"/>
      <c r="B5" s="168" t="s">
        <v>76</v>
      </c>
      <c r="C5" s="168" t="s">
        <v>54</v>
      </c>
      <c r="D5" s="168" t="s">
        <v>55</v>
      </c>
      <c r="E5" s="168" t="s">
        <v>56</v>
      </c>
      <c r="F5" s="168" t="s">
        <v>77</v>
      </c>
      <c r="G5" s="168" t="s">
        <v>54</v>
      </c>
      <c r="H5" s="168" t="s">
        <v>55</v>
      </c>
      <c r="I5" s="168" t="s">
        <v>56</v>
      </c>
    </row>
    <row r="6" ht="27.75" customHeight="1" spans="1:9">
      <c r="A6" s="172"/>
      <c r="B6" s="225" t="s">
        <v>78</v>
      </c>
      <c r="C6" s="174">
        <v>0</v>
      </c>
      <c r="D6" s="175">
        <v>0</v>
      </c>
      <c r="E6" s="174">
        <f t="shared" ref="E6:E19" si="0">C6+D6</f>
        <v>0</v>
      </c>
      <c r="F6" s="225" t="s">
        <v>79</v>
      </c>
      <c r="G6" s="174">
        <v>0</v>
      </c>
      <c r="H6" s="175">
        <v>0</v>
      </c>
      <c r="I6" s="174">
        <f t="shared" ref="I6:I12" si="1">G6+H6</f>
        <v>0</v>
      </c>
    </row>
    <row r="7" ht="27.75" customHeight="1" spans="1:9">
      <c r="A7" s="172"/>
      <c r="B7" s="225" t="s">
        <v>80</v>
      </c>
      <c r="C7" s="174">
        <v>0</v>
      </c>
      <c r="D7" s="175">
        <v>0</v>
      </c>
      <c r="E7" s="174">
        <f t="shared" si="0"/>
        <v>0</v>
      </c>
      <c r="F7" s="225" t="s">
        <v>81</v>
      </c>
      <c r="G7" s="174">
        <v>0</v>
      </c>
      <c r="H7" s="175">
        <v>0</v>
      </c>
      <c r="I7" s="174">
        <f t="shared" si="1"/>
        <v>0</v>
      </c>
    </row>
    <row r="8" ht="27.75" customHeight="1" spans="1:9">
      <c r="A8" s="172"/>
      <c r="B8" s="225" t="s">
        <v>82</v>
      </c>
      <c r="C8" s="174">
        <v>0</v>
      </c>
      <c r="D8" s="175">
        <v>0</v>
      </c>
      <c r="E8" s="174">
        <f t="shared" si="0"/>
        <v>0</v>
      </c>
      <c r="F8" s="225" t="s">
        <v>83</v>
      </c>
      <c r="G8" s="174">
        <v>0</v>
      </c>
      <c r="H8" s="175">
        <v>0</v>
      </c>
      <c r="I8" s="174">
        <f t="shared" si="1"/>
        <v>0</v>
      </c>
    </row>
    <row r="9" ht="27.75" customHeight="1" spans="1:9">
      <c r="A9" s="172"/>
      <c r="B9" s="225" t="s">
        <v>84</v>
      </c>
      <c r="C9" s="174">
        <v>0</v>
      </c>
      <c r="D9" s="175">
        <v>0</v>
      </c>
      <c r="E9" s="174">
        <f t="shared" si="0"/>
        <v>0</v>
      </c>
      <c r="F9" s="225" t="s">
        <v>85</v>
      </c>
      <c r="G9" s="174">
        <v>0</v>
      </c>
      <c r="H9" s="175">
        <v>0</v>
      </c>
      <c r="I9" s="174">
        <f t="shared" si="1"/>
        <v>0</v>
      </c>
    </row>
    <row r="10" ht="27.75" customHeight="1" spans="1:9">
      <c r="A10" s="141"/>
      <c r="B10" s="225" t="s">
        <v>86</v>
      </c>
      <c r="C10" s="174">
        <v>0</v>
      </c>
      <c r="D10" s="175">
        <v>0</v>
      </c>
      <c r="E10" s="174">
        <f t="shared" si="0"/>
        <v>0</v>
      </c>
      <c r="F10" s="225" t="s">
        <v>87</v>
      </c>
      <c r="G10" s="174">
        <v>0</v>
      </c>
      <c r="H10" s="175">
        <v>0</v>
      </c>
      <c r="I10" s="174">
        <f t="shared" si="1"/>
        <v>0</v>
      </c>
    </row>
    <row r="11" ht="27.75" customHeight="1" spans="1:9">
      <c r="A11" s="172"/>
      <c r="B11" s="225" t="s">
        <v>88</v>
      </c>
      <c r="C11" s="174">
        <v>0</v>
      </c>
      <c r="D11" s="175">
        <v>0</v>
      </c>
      <c r="E11" s="174">
        <f t="shared" si="0"/>
        <v>0</v>
      </c>
      <c r="F11" s="225" t="s">
        <v>89</v>
      </c>
      <c r="G11" s="174">
        <v>0</v>
      </c>
      <c r="H11" s="175">
        <v>0</v>
      </c>
      <c r="I11" s="174">
        <f t="shared" si="1"/>
        <v>0</v>
      </c>
    </row>
    <row r="12" ht="27.75" customHeight="1" spans="1:9">
      <c r="A12" s="141"/>
      <c r="B12" s="225" t="s">
        <v>90</v>
      </c>
      <c r="C12" s="174">
        <v>0</v>
      </c>
      <c r="D12" s="175">
        <v>0</v>
      </c>
      <c r="E12" s="174">
        <f t="shared" si="0"/>
        <v>0</v>
      </c>
      <c r="F12" s="189" t="s">
        <v>91</v>
      </c>
      <c r="G12" s="174">
        <v>0</v>
      </c>
      <c r="H12" s="175">
        <v>0</v>
      </c>
      <c r="I12" s="174">
        <f t="shared" si="1"/>
        <v>0</v>
      </c>
    </row>
    <row r="13" ht="27.75" customHeight="1" spans="1:9">
      <c r="A13" s="172"/>
      <c r="B13" s="225" t="s">
        <v>92</v>
      </c>
      <c r="C13" s="174">
        <v>0</v>
      </c>
      <c r="D13" s="175">
        <v>0</v>
      </c>
      <c r="E13" s="174">
        <f t="shared" si="0"/>
        <v>0</v>
      </c>
      <c r="F13" s="167" t="s">
        <v>93</v>
      </c>
      <c r="G13" s="167" t="s">
        <v>93</v>
      </c>
      <c r="H13" s="167" t="s">
        <v>93</v>
      </c>
      <c r="I13" s="167" t="s">
        <v>93</v>
      </c>
    </row>
    <row r="14" ht="27.75" customHeight="1" spans="1:9">
      <c r="A14" s="172"/>
      <c r="B14" s="225" t="s">
        <v>94</v>
      </c>
      <c r="C14" s="174">
        <v>0</v>
      </c>
      <c r="D14" s="174">
        <f>D6+D7+D9+D10+D11+D12</f>
        <v>0</v>
      </c>
      <c r="E14" s="174">
        <f t="shared" si="0"/>
        <v>0</v>
      </c>
      <c r="F14" s="225" t="s">
        <v>95</v>
      </c>
      <c r="G14" s="174">
        <v>0</v>
      </c>
      <c r="H14" s="174">
        <f>H6+H8+H9+H10+H11+H12</f>
        <v>0</v>
      </c>
      <c r="I14" s="174">
        <f t="shared" ref="I14:I22" si="2">G14+H14</f>
        <v>0</v>
      </c>
    </row>
    <row r="15" ht="27.75" customHeight="1" spans="1:9">
      <c r="A15" s="172"/>
      <c r="B15" s="225" t="s">
        <v>96</v>
      </c>
      <c r="C15" s="174">
        <v>0</v>
      </c>
      <c r="D15" s="175">
        <v>0</v>
      </c>
      <c r="E15" s="174">
        <f t="shared" si="0"/>
        <v>0</v>
      </c>
      <c r="F15" s="225" t="s">
        <v>97</v>
      </c>
      <c r="G15" s="174">
        <v>0</v>
      </c>
      <c r="H15" s="175">
        <v>0</v>
      </c>
      <c r="I15" s="174">
        <f t="shared" si="2"/>
        <v>0</v>
      </c>
    </row>
    <row r="16" ht="27.75" customHeight="1" spans="1:9">
      <c r="A16" s="141"/>
      <c r="B16" s="226" t="s">
        <v>98</v>
      </c>
      <c r="C16" s="174">
        <v>0</v>
      </c>
      <c r="D16" s="175">
        <v>0</v>
      </c>
      <c r="E16" s="174">
        <f t="shared" si="0"/>
        <v>0</v>
      </c>
      <c r="F16" s="226" t="s">
        <v>99</v>
      </c>
      <c r="G16" s="174">
        <v>0</v>
      </c>
      <c r="H16" s="175">
        <v>0</v>
      </c>
      <c r="I16" s="174">
        <f t="shared" si="2"/>
        <v>0</v>
      </c>
    </row>
    <row r="17" ht="27.75" customHeight="1" spans="1:9">
      <c r="A17" s="172"/>
      <c r="B17" s="225" t="s">
        <v>100</v>
      </c>
      <c r="C17" s="174">
        <v>0</v>
      </c>
      <c r="D17" s="227">
        <v>0</v>
      </c>
      <c r="E17" s="174">
        <f t="shared" si="0"/>
        <v>0</v>
      </c>
      <c r="F17" s="225" t="s">
        <v>101</v>
      </c>
      <c r="G17" s="174">
        <v>0</v>
      </c>
      <c r="H17" s="175">
        <v>0</v>
      </c>
      <c r="I17" s="174">
        <f t="shared" si="2"/>
        <v>0</v>
      </c>
    </row>
    <row r="18" ht="27.75" customHeight="1" spans="1:9">
      <c r="A18" s="141"/>
      <c r="B18" s="226" t="s">
        <v>102</v>
      </c>
      <c r="C18" s="174">
        <v>0</v>
      </c>
      <c r="D18" s="175">
        <v>0</v>
      </c>
      <c r="E18" s="174">
        <f t="shared" si="0"/>
        <v>0</v>
      </c>
      <c r="F18" s="226" t="s">
        <v>103</v>
      </c>
      <c r="G18" s="174">
        <v>0</v>
      </c>
      <c r="H18" s="175">
        <v>0</v>
      </c>
      <c r="I18" s="174">
        <f t="shared" si="2"/>
        <v>0</v>
      </c>
    </row>
    <row r="19" ht="27.75" customHeight="1" spans="1:9">
      <c r="A19" s="172"/>
      <c r="B19" s="225" t="s">
        <v>104</v>
      </c>
      <c r="C19" s="174">
        <v>0</v>
      </c>
      <c r="D19" s="174">
        <f>D14+D15+D17</f>
        <v>0</v>
      </c>
      <c r="E19" s="174">
        <f t="shared" si="0"/>
        <v>0</v>
      </c>
      <c r="F19" s="225" t="s">
        <v>105</v>
      </c>
      <c r="G19" s="174">
        <v>0</v>
      </c>
      <c r="H19" s="174">
        <f>H14+H15+H17</f>
        <v>0</v>
      </c>
      <c r="I19" s="174">
        <f t="shared" si="2"/>
        <v>0</v>
      </c>
    </row>
    <row r="20" ht="27.75" customHeight="1" spans="1:9">
      <c r="A20" s="172"/>
      <c r="B20" s="167" t="s">
        <v>93</v>
      </c>
      <c r="C20" s="167" t="s">
        <v>93</v>
      </c>
      <c r="D20" s="167" t="s">
        <v>93</v>
      </c>
      <c r="E20" s="167" t="s">
        <v>93</v>
      </c>
      <c r="F20" s="225" t="s">
        <v>106</v>
      </c>
      <c r="G20" s="174">
        <v>0</v>
      </c>
      <c r="H20" s="174">
        <f>D19-H19</f>
        <v>0</v>
      </c>
      <c r="I20" s="174">
        <f t="shared" si="2"/>
        <v>0</v>
      </c>
    </row>
    <row r="21" ht="27.75" customHeight="1" spans="1:9">
      <c r="A21" s="172"/>
      <c r="B21" s="225" t="s">
        <v>107</v>
      </c>
      <c r="C21" s="174">
        <v>0</v>
      </c>
      <c r="D21" s="175">
        <v>0</v>
      </c>
      <c r="E21" s="174">
        <f>C21+D21</f>
        <v>0</v>
      </c>
      <c r="F21" s="225" t="s">
        <v>108</v>
      </c>
      <c r="G21" s="174">
        <f>C21+G20</f>
        <v>0</v>
      </c>
      <c r="H21" s="174">
        <f>D21+H20</f>
        <v>0</v>
      </c>
      <c r="I21" s="174">
        <f t="shared" si="2"/>
        <v>0</v>
      </c>
    </row>
    <row r="22" ht="27.75" customHeight="1" spans="1:9">
      <c r="A22" s="172"/>
      <c r="B22" s="168" t="s">
        <v>109</v>
      </c>
      <c r="C22" s="174">
        <f>C19+C21</f>
        <v>0</v>
      </c>
      <c r="D22" s="174">
        <f>D19+D21</f>
        <v>0</v>
      </c>
      <c r="E22" s="174">
        <f>C22+D22</f>
        <v>0</v>
      </c>
      <c r="F22" s="168" t="s">
        <v>109</v>
      </c>
      <c r="G22" s="174">
        <f>G19+G21</f>
        <v>0</v>
      </c>
      <c r="H22" s="174">
        <f>H19+H21</f>
        <v>0</v>
      </c>
      <c r="I22" s="174">
        <f t="shared" si="2"/>
        <v>0</v>
      </c>
    </row>
    <row r="23" ht="29.25" customHeight="1" spans="1:9">
      <c r="A23" s="190"/>
      <c r="B23" s="192"/>
      <c r="C23" s="192"/>
      <c r="D23" s="156"/>
      <c r="E23" s="192"/>
      <c r="F23" s="192"/>
      <c r="G23" s="192"/>
      <c r="H23" s="156"/>
      <c r="I23" s="193" t="s">
        <v>110</v>
      </c>
    </row>
  </sheetData>
  <mergeCells count="1">
    <mergeCell ref="B2:I2"/>
  </mergeCells>
  <printOptions horizontalCentered="1"/>
  <pageMargins left="0.393700787401575" right="0.393700787401575" top="0.393700787401575" bottom="0.393700787401575" header="0.51181" footer="0.51181"/>
  <pageSetup paperSize="9" scale="75" pageOrder="overThenDown" orientation="landscape" errors="blank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showGridLines="0" tabSelected="1" workbookViewId="0">
      <pane topLeftCell="D12" activePane="bottomRight" state="frozen"/>
      <selection activeCell="A1" sqref="A1:H1"/>
    </sheetView>
  </sheetViews>
  <sheetFormatPr defaultColWidth="8" defaultRowHeight="14.25" outlineLevelCol="7"/>
  <cols>
    <col min="1" max="1" width="39.725" style="1"/>
    <col min="2" max="4" width="22.8" style="1"/>
    <col min="5" max="5" width="27.8166666666667" style="1"/>
    <col min="6" max="6" width="22.375" style="1"/>
    <col min="7" max="8" width="22.8" style="1"/>
  </cols>
  <sheetData>
    <row r="1" ht="48" customHeight="1" spans="1:8">
      <c r="A1" s="3" t="s">
        <v>111</v>
      </c>
      <c r="B1" s="105"/>
      <c r="C1" s="3"/>
      <c r="D1" s="3"/>
      <c r="E1" s="194"/>
      <c r="F1" s="3"/>
      <c r="G1" s="3"/>
      <c r="H1" s="3"/>
    </row>
    <row r="2" ht="18.75" customHeight="1" spans="1:8">
      <c r="A2" s="212"/>
      <c r="B2" s="125"/>
      <c r="C2" s="212"/>
      <c r="D2" s="212"/>
      <c r="E2" s="213"/>
      <c r="F2" s="212"/>
      <c r="G2" s="196"/>
      <c r="H2" s="158" t="s">
        <v>24</v>
      </c>
    </row>
    <row r="3" ht="18.75" customHeight="1" spans="1:8">
      <c r="A3" s="214" t="s">
        <v>42</v>
      </c>
      <c r="B3" s="215"/>
      <c r="C3" s="214"/>
      <c r="D3" s="214"/>
      <c r="E3" s="216"/>
      <c r="F3" s="199"/>
      <c r="G3" s="217"/>
      <c r="H3" s="201" t="s">
        <v>43</v>
      </c>
    </row>
    <row r="4" ht="27.75" customHeight="1" spans="1:8">
      <c r="A4" s="218" t="s">
        <v>112</v>
      </c>
      <c r="B4" s="218" t="s">
        <v>54</v>
      </c>
      <c r="C4" s="218" t="s">
        <v>55</v>
      </c>
      <c r="D4" s="218" t="s">
        <v>56</v>
      </c>
      <c r="E4" s="218" t="s">
        <v>112</v>
      </c>
      <c r="F4" s="218" t="s">
        <v>54</v>
      </c>
      <c r="G4" s="218" t="s">
        <v>55</v>
      </c>
      <c r="H4" s="218" t="s">
        <v>56</v>
      </c>
    </row>
    <row r="5" ht="27.75" customHeight="1" spans="1:8">
      <c r="A5" s="219" t="s">
        <v>113</v>
      </c>
      <c r="B5" s="25">
        <v>3460354</v>
      </c>
      <c r="C5" s="32">
        <v>0</v>
      </c>
      <c r="D5" s="25">
        <f t="shared" ref="D5:D18" si="0">B5+C5</f>
        <v>3460354</v>
      </c>
      <c r="E5" s="219" t="s">
        <v>114</v>
      </c>
      <c r="F5" s="25">
        <v>4831830</v>
      </c>
      <c r="G5" s="32">
        <v>0</v>
      </c>
      <c r="H5" s="25">
        <f>F5+G5</f>
        <v>4831830</v>
      </c>
    </row>
    <row r="6" ht="30" customHeight="1" spans="1:8">
      <c r="A6" s="220" t="s">
        <v>115</v>
      </c>
      <c r="B6" s="25">
        <v>40872</v>
      </c>
      <c r="C6" s="32">
        <v>0</v>
      </c>
      <c r="D6" s="25">
        <f t="shared" si="0"/>
        <v>40872</v>
      </c>
      <c r="E6" s="219" t="s">
        <v>116</v>
      </c>
      <c r="F6" s="25">
        <v>396732.42</v>
      </c>
      <c r="G6" s="32">
        <v>185386</v>
      </c>
      <c r="H6" s="25">
        <f>F6+G6</f>
        <v>582118.42</v>
      </c>
    </row>
    <row r="7" ht="27.75" customHeight="1" spans="1:8">
      <c r="A7" s="219" t="s">
        <v>80</v>
      </c>
      <c r="B7" s="25">
        <v>5267600</v>
      </c>
      <c r="C7" s="32">
        <v>0</v>
      </c>
      <c r="D7" s="25">
        <f t="shared" si="0"/>
        <v>5267600</v>
      </c>
      <c r="E7" s="219" t="s">
        <v>117</v>
      </c>
      <c r="F7" s="25">
        <v>141860</v>
      </c>
      <c r="G7" s="32">
        <v>16260</v>
      </c>
      <c r="H7" s="25">
        <f>F7+G7</f>
        <v>158120</v>
      </c>
    </row>
    <row r="8" ht="27.75" customHeight="1" spans="1:8">
      <c r="A8" s="219" t="s">
        <v>118</v>
      </c>
      <c r="B8" s="25">
        <v>4223020</v>
      </c>
      <c r="C8" s="32">
        <v>0</v>
      </c>
      <c r="D8" s="25">
        <f t="shared" si="0"/>
        <v>4223020</v>
      </c>
      <c r="E8" s="221" t="s">
        <v>119</v>
      </c>
      <c r="F8" s="25">
        <v>50000</v>
      </c>
      <c r="G8" s="32">
        <v>0</v>
      </c>
      <c r="H8" s="25">
        <f>F8+G8</f>
        <v>50000</v>
      </c>
    </row>
    <row r="9" ht="27.75" customHeight="1" spans="1:8">
      <c r="A9" s="219" t="s">
        <v>120</v>
      </c>
      <c r="B9" s="25">
        <v>902720</v>
      </c>
      <c r="C9" s="32">
        <v>0</v>
      </c>
      <c r="D9" s="25">
        <f t="shared" si="0"/>
        <v>902720</v>
      </c>
      <c r="E9" s="221" t="s">
        <v>121</v>
      </c>
      <c r="F9" s="25">
        <v>0</v>
      </c>
      <c r="G9" s="32">
        <v>0</v>
      </c>
      <c r="H9" s="25">
        <f>F9+G9</f>
        <v>0</v>
      </c>
    </row>
    <row r="10" ht="28.5" customHeight="1" spans="1:8">
      <c r="A10" s="219" t="s">
        <v>122</v>
      </c>
      <c r="B10" s="25">
        <v>0</v>
      </c>
      <c r="C10" s="32">
        <v>0</v>
      </c>
      <c r="D10" s="25">
        <f t="shared" si="0"/>
        <v>0</v>
      </c>
      <c r="E10" s="15" t="s">
        <v>93</v>
      </c>
      <c r="F10" s="15" t="s">
        <v>93</v>
      </c>
      <c r="G10" s="15" t="s">
        <v>93</v>
      </c>
      <c r="H10" s="15" t="s">
        <v>93</v>
      </c>
    </row>
    <row r="11" ht="27.75" customHeight="1" spans="1:8">
      <c r="A11" s="219" t="s">
        <v>123</v>
      </c>
      <c r="B11" s="25">
        <v>73000</v>
      </c>
      <c r="C11" s="32">
        <v>0</v>
      </c>
      <c r="D11" s="25">
        <f t="shared" si="0"/>
        <v>73000</v>
      </c>
      <c r="E11" s="15" t="s">
        <v>93</v>
      </c>
      <c r="F11" s="15" t="s">
        <v>93</v>
      </c>
      <c r="G11" s="15" t="s">
        <v>93</v>
      </c>
      <c r="H11" s="15" t="s">
        <v>93</v>
      </c>
    </row>
    <row r="12" ht="27.75" customHeight="1" spans="1:8">
      <c r="A12" s="219" t="s">
        <v>124</v>
      </c>
      <c r="B12" s="25">
        <v>503099.93</v>
      </c>
      <c r="C12" s="32">
        <v>0</v>
      </c>
      <c r="D12" s="25">
        <f t="shared" si="0"/>
        <v>503099.93</v>
      </c>
      <c r="E12" s="15" t="s">
        <v>93</v>
      </c>
      <c r="F12" s="15" t="s">
        <v>93</v>
      </c>
      <c r="G12" s="15" t="s">
        <v>93</v>
      </c>
      <c r="H12" s="15" t="s">
        <v>93</v>
      </c>
    </row>
    <row r="13" ht="27.75" customHeight="1" spans="1:8">
      <c r="A13" s="219" t="s">
        <v>125</v>
      </c>
      <c r="B13" s="25">
        <v>6000</v>
      </c>
      <c r="C13" s="32">
        <v>0</v>
      </c>
      <c r="D13" s="25">
        <f t="shared" si="0"/>
        <v>6000</v>
      </c>
      <c r="E13" s="15" t="s">
        <v>93</v>
      </c>
      <c r="F13" s="15" t="s">
        <v>93</v>
      </c>
      <c r="G13" s="15" t="s">
        <v>93</v>
      </c>
      <c r="H13" s="15" t="s">
        <v>93</v>
      </c>
    </row>
    <row r="14" ht="27.75" customHeight="1" spans="1:8">
      <c r="A14" s="219" t="s">
        <v>126</v>
      </c>
      <c r="B14" s="25">
        <v>9000</v>
      </c>
      <c r="C14" s="32">
        <v>0</v>
      </c>
      <c r="D14" s="25">
        <f t="shared" si="0"/>
        <v>9000</v>
      </c>
      <c r="E14" s="15" t="s">
        <v>93</v>
      </c>
      <c r="F14" s="15" t="s">
        <v>93</v>
      </c>
      <c r="G14" s="15" t="s">
        <v>93</v>
      </c>
      <c r="H14" s="15" t="s">
        <v>93</v>
      </c>
    </row>
    <row r="15" ht="27.75" customHeight="1" spans="1:8">
      <c r="A15" s="219" t="s">
        <v>127</v>
      </c>
      <c r="B15" s="25">
        <v>9319053.93</v>
      </c>
      <c r="C15" s="25">
        <f>C5+C7+C10+C11+C12+C13+C14</f>
        <v>0</v>
      </c>
      <c r="D15" s="25">
        <f t="shared" si="0"/>
        <v>9319053.93</v>
      </c>
      <c r="E15" s="219" t="s">
        <v>128</v>
      </c>
      <c r="F15" s="25">
        <v>5420422.42</v>
      </c>
      <c r="G15" s="25">
        <f>G5+G6+G7+G8+G9</f>
        <v>201646</v>
      </c>
      <c r="H15" s="25">
        <f t="shared" ref="H15:H21" si="1">F15+G15</f>
        <v>5622068.42</v>
      </c>
    </row>
    <row r="16" ht="27.75" customHeight="1" spans="1:8">
      <c r="A16" s="219" t="s">
        <v>129</v>
      </c>
      <c r="B16" s="25">
        <v>0</v>
      </c>
      <c r="C16" s="32">
        <v>0</v>
      </c>
      <c r="D16" s="25">
        <f t="shared" si="0"/>
        <v>0</v>
      </c>
      <c r="E16" s="219" t="s">
        <v>130</v>
      </c>
      <c r="F16" s="25">
        <v>0</v>
      </c>
      <c r="G16" s="32">
        <v>0</v>
      </c>
      <c r="H16" s="25">
        <f t="shared" si="1"/>
        <v>0</v>
      </c>
    </row>
    <row r="17" ht="27.75" customHeight="1" spans="1:8">
      <c r="A17" s="219" t="s">
        <v>131</v>
      </c>
      <c r="B17" s="25">
        <v>0</v>
      </c>
      <c r="C17" s="32">
        <v>0</v>
      </c>
      <c r="D17" s="25">
        <f t="shared" si="0"/>
        <v>0</v>
      </c>
      <c r="E17" s="219" t="s">
        <v>132</v>
      </c>
      <c r="F17" s="25">
        <v>0</v>
      </c>
      <c r="G17" s="32">
        <v>0</v>
      </c>
      <c r="H17" s="25">
        <f t="shared" si="1"/>
        <v>0</v>
      </c>
    </row>
    <row r="18" ht="27.75" customHeight="1" spans="1:8">
      <c r="A18" s="219" t="s">
        <v>133</v>
      </c>
      <c r="B18" s="25">
        <v>9319053.93</v>
      </c>
      <c r="C18" s="25">
        <f>C15+C16+C17</f>
        <v>0</v>
      </c>
      <c r="D18" s="25">
        <f t="shared" si="0"/>
        <v>9319053.93</v>
      </c>
      <c r="E18" s="219" t="s">
        <v>134</v>
      </c>
      <c r="F18" s="25">
        <v>5420422.42</v>
      </c>
      <c r="G18" s="25">
        <f>G15+G16+G17</f>
        <v>201646</v>
      </c>
      <c r="H18" s="25">
        <f t="shared" si="1"/>
        <v>5622068.42</v>
      </c>
    </row>
    <row r="19" ht="27.75" customHeight="1" spans="1:8">
      <c r="A19" s="15" t="s">
        <v>93</v>
      </c>
      <c r="B19" s="15" t="s">
        <v>93</v>
      </c>
      <c r="C19" s="15" t="s">
        <v>93</v>
      </c>
      <c r="D19" s="15" t="s">
        <v>93</v>
      </c>
      <c r="E19" s="219" t="s">
        <v>135</v>
      </c>
      <c r="F19" s="25">
        <v>3898631.51</v>
      </c>
      <c r="G19" s="25">
        <f>C18-G18</f>
        <v>-201646</v>
      </c>
      <c r="H19" s="25">
        <f t="shared" si="1"/>
        <v>3696985.51</v>
      </c>
    </row>
    <row r="20" ht="27.75" customHeight="1" spans="1:8">
      <c r="A20" s="219" t="s">
        <v>136</v>
      </c>
      <c r="B20" s="25">
        <v>42257153.56</v>
      </c>
      <c r="C20" s="32">
        <v>0</v>
      </c>
      <c r="D20" s="25">
        <f>B20+C20</f>
        <v>42257153.56</v>
      </c>
      <c r="E20" s="219" t="s">
        <v>137</v>
      </c>
      <c r="F20" s="25">
        <f>B20+F19</f>
        <v>46155785.07</v>
      </c>
      <c r="G20" s="25">
        <f>C20+G19</f>
        <v>-201646</v>
      </c>
      <c r="H20" s="25">
        <f t="shared" si="1"/>
        <v>45954139.07</v>
      </c>
    </row>
    <row r="21" ht="27.75" customHeight="1" spans="1:8">
      <c r="A21" s="218" t="s">
        <v>109</v>
      </c>
      <c r="B21" s="25">
        <f>B18+B20</f>
        <v>51576207.49</v>
      </c>
      <c r="C21" s="25">
        <f>C18+C20</f>
        <v>0</v>
      </c>
      <c r="D21" s="25">
        <f>B21+C21</f>
        <v>51576207.49</v>
      </c>
      <c r="E21" s="218" t="s">
        <v>138</v>
      </c>
      <c r="F21" s="25">
        <f>F18+F20</f>
        <v>51576207.49</v>
      </c>
      <c r="G21" s="25">
        <f>G18+G20</f>
        <v>0</v>
      </c>
      <c r="H21" s="25">
        <f t="shared" si="1"/>
        <v>51576207.49</v>
      </c>
    </row>
    <row r="22" ht="29.25" customHeight="1" spans="1:8">
      <c r="A22" s="222"/>
      <c r="B22" s="156"/>
      <c r="C22" s="222"/>
      <c r="D22" s="222"/>
      <c r="E22" s="223"/>
      <c r="F22" s="222"/>
      <c r="G22" s="222"/>
      <c r="H22" s="224" t="s">
        <v>139</v>
      </c>
    </row>
  </sheetData>
  <mergeCells count="1">
    <mergeCell ref="A1:H1"/>
  </mergeCells>
  <printOptions horizontalCentered="1"/>
  <pageMargins left="0.393055555555556" right="0.393055555555556" top="0.393055555555556" bottom="0.393055555555556" header="0.511805555555556" footer="0.511805555555556"/>
  <pageSetup paperSize="9" scale="69" pageOrder="overThenDown" orientation="landscape" errors="blank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showZeros="0" workbookViewId="0">
      <pane topLeftCell="B10" activePane="bottomRight" state="frozen"/>
      <selection activeCell="A1" sqref="A1:H1"/>
    </sheetView>
  </sheetViews>
  <sheetFormatPr defaultColWidth="8" defaultRowHeight="14.25" outlineLevelCol="7"/>
  <cols>
    <col min="1" max="1" width="29.5416666666667" style="1"/>
    <col min="2" max="4" width="20.075" style="1"/>
    <col min="5" max="5" width="28.6833333333333" style="1"/>
    <col min="6" max="8" width="20.075" style="1"/>
  </cols>
  <sheetData>
    <row r="1" ht="30.75" customHeight="1" spans="1:8">
      <c r="A1" s="3" t="s">
        <v>140</v>
      </c>
      <c r="B1" s="3"/>
      <c r="C1" s="3"/>
      <c r="D1" s="3"/>
      <c r="E1" s="194"/>
      <c r="F1" s="3"/>
      <c r="G1" s="3"/>
      <c r="H1" s="3"/>
    </row>
    <row r="2" ht="15.75" customHeight="1" spans="1:8">
      <c r="A2" s="195"/>
      <c r="B2" s="195"/>
      <c r="C2" s="195"/>
      <c r="D2" s="196"/>
      <c r="E2" s="197"/>
      <c r="F2" s="195"/>
      <c r="G2" s="195"/>
      <c r="H2" s="158" t="s">
        <v>26</v>
      </c>
    </row>
    <row r="3" ht="15.75" customHeight="1" spans="1:8">
      <c r="A3" s="198" t="s">
        <v>42</v>
      </c>
      <c r="B3" s="126"/>
      <c r="C3" s="198"/>
      <c r="D3" s="199"/>
      <c r="E3" s="200"/>
      <c r="F3" s="198"/>
      <c r="G3" s="198"/>
      <c r="H3" s="201" t="s">
        <v>43</v>
      </c>
    </row>
    <row r="4" ht="27" customHeight="1" spans="1:8">
      <c r="A4" s="118" t="s">
        <v>76</v>
      </c>
      <c r="B4" s="202" t="s">
        <v>54</v>
      </c>
      <c r="C4" s="118" t="s">
        <v>55</v>
      </c>
      <c r="D4" s="118" t="s">
        <v>56</v>
      </c>
      <c r="E4" s="118" t="s">
        <v>141</v>
      </c>
      <c r="F4" s="118" t="s">
        <v>54</v>
      </c>
      <c r="G4" s="118" t="s">
        <v>55</v>
      </c>
      <c r="H4" s="118" t="s">
        <v>56</v>
      </c>
    </row>
    <row r="5" ht="29.25" customHeight="1" spans="1:8">
      <c r="A5" s="112" t="s">
        <v>78</v>
      </c>
      <c r="B5" s="203">
        <v>0</v>
      </c>
      <c r="C5" s="152">
        <v>0</v>
      </c>
      <c r="D5" s="204">
        <f t="shared" ref="D5:D16" si="0">B5+C5</f>
        <v>0</v>
      </c>
      <c r="E5" s="205" t="s">
        <v>79</v>
      </c>
      <c r="F5" s="203">
        <v>0</v>
      </c>
      <c r="G5" s="152">
        <v>0</v>
      </c>
      <c r="H5" s="203">
        <f>F5+G5</f>
        <v>0</v>
      </c>
    </row>
    <row r="6" ht="29.25" customHeight="1" spans="1:8">
      <c r="A6" s="112" t="s">
        <v>142</v>
      </c>
      <c r="B6" s="203">
        <v>0</v>
      </c>
      <c r="C6" s="152">
        <v>0</v>
      </c>
      <c r="D6" s="204">
        <f t="shared" si="0"/>
        <v>0</v>
      </c>
      <c r="E6" s="205" t="s">
        <v>143</v>
      </c>
      <c r="F6" s="203">
        <v>0</v>
      </c>
      <c r="G6" s="152">
        <v>0</v>
      </c>
      <c r="H6" s="203">
        <f>F6+G6</f>
        <v>0</v>
      </c>
    </row>
    <row r="7" ht="29.25" customHeight="1" spans="1:8">
      <c r="A7" s="112" t="s">
        <v>80</v>
      </c>
      <c r="B7" s="203">
        <v>0</v>
      </c>
      <c r="C7" s="152">
        <v>0</v>
      </c>
      <c r="D7" s="204">
        <f t="shared" si="0"/>
        <v>0</v>
      </c>
      <c r="E7" s="205" t="s">
        <v>144</v>
      </c>
      <c r="F7" s="203">
        <v>0</v>
      </c>
      <c r="G7" s="152">
        <v>0</v>
      </c>
      <c r="H7" s="203">
        <f>F7+G7</f>
        <v>0</v>
      </c>
    </row>
    <row r="8" ht="29.25" customHeight="1" spans="1:8">
      <c r="A8" s="112" t="s">
        <v>145</v>
      </c>
      <c r="B8" s="203">
        <v>0</v>
      </c>
      <c r="C8" s="152">
        <v>0</v>
      </c>
      <c r="D8" s="203">
        <f t="shared" si="0"/>
        <v>0</v>
      </c>
      <c r="E8" s="92" t="s">
        <v>93</v>
      </c>
      <c r="F8" s="92" t="s">
        <v>93</v>
      </c>
      <c r="G8" s="92" t="s">
        <v>93</v>
      </c>
      <c r="H8" s="92" t="s">
        <v>93</v>
      </c>
    </row>
    <row r="9" ht="29.25" customHeight="1" spans="1:8">
      <c r="A9" s="112" t="s">
        <v>84</v>
      </c>
      <c r="B9" s="203">
        <v>0</v>
      </c>
      <c r="C9" s="152">
        <v>0</v>
      </c>
      <c r="D9" s="203">
        <f t="shared" si="0"/>
        <v>0</v>
      </c>
      <c r="E9" s="92" t="s">
        <v>93</v>
      </c>
      <c r="F9" s="92" t="s">
        <v>93</v>
      </c>
      <c r="G9" s="92" t="s">
        <v>93</v>
      </c>
      <c r="H9" s="92" t="s">
        <v>93</v>
      </c>
    </row>
    <row r="10" ht="29.25" customHeight="1" spans="1:8">
      <c r="A10" s="112" t="s">
        <v>146</v>
      </c>
      <c r="B10" s="203">
        <v>0</v>
      </c>
      <c r="C10" s="152">
        <v>0</v>
      </c>
      <c r="D10" s="203">
        <f t="shared" si="0"/>
        <v>0</v>
      </c>
      <c r="E10" s="92" t="s">
        <v>93</v>
      </c>
      <c r="F10" s="92" t="s">
        <v>93</v>
      </c>
      <c r="G10" s="92" t="s">
        <v>93</v>
      </c>
      <c r="H10" s="92" t="s">
        <v>93</v>
      </c>
    </row>
    <row r="11" ht="29.25" customHeight="1" spans="1:8">
      <c r="A11" s="112" t="s">
        <v>147</v>
      </c>
      <c r="B11" s="203">
        <v>0</v>
      </c>
      <c r="C11" s="152">
        <v>0</v>
      </c>
      <c r="D11" s="203">
        <f t="shared" si="0"/>
        <v>0</v>
      </c>
      <c r="E11" s="92" t="s">
        <v>93</v>
      </c>
      <c r="F11" s="92" t="s">
        <v>93</v>
      </c>
      <c r="G11" s="92" t="s">
        <v>93</v>
      </c>
      <c r="H11" s="92" t="s">
        <v>93</v>
      </c>
    </row>
    <row r="12" ht="29.25" customHeight="1" spans="1:8">
      <c r="A12" s="112" t="s">
        <v>148</v>
      </c>
      <c r="B12" s="203">
        <v>0</v>
      </c>
      <c r="C12" s="152">
        <v>0</v>
      </c>
      <c r="D12" s="203">
        <f t="shared" si="0"/>
        <v>0</v>
      </c>
      <c r="E12" s="92" t="s">
        <v>93</v>
      </c>
      <c r="F12" s="92" t="s">
        <v>93</v>
      </c>
      <c r="G12" s="92" t="s">
        <v>93</v>
      </c>
      <c r="H12" s="92" t="s">
        <v>93</v>
      </c>
    </row>
    <row r="13" ht="29.25" customHeight="1" spans="1:8">
      <c r="A13" s="112" t="s">
        <v>149</v>
      </c>
      <c r="B13" s="203">
        <v>0</v>
      </c>
      <c r="C13" s="206">
        <f>C5+C7+C9+C10+C11</f>
        <v>0</v>
      </c>
      <c r="D13" s="204">
        <f t="shared" si="0"/>
        <v>0</v>
      </c>
      <c r="E13" s="205" t="s">
        <v>150</v>
      </c>
      <c r="F13" s="206">
        <v>0</v>
      </c>
      <c r="G13" s="206">
        <f>G5+G6+G7</f>
        <v>0</v>
      </c>
      <c r="H13" s="206">
        <f t="shared" ref="H13:H19" si="1">F13+G13</f>
        <v>0</v>
      </c>
    </row>
    <row r="14" ht="29.25" customHeight="1" spans="1:8">
      <c r="A14" s="112" t="s">
        <v>151</v>
      </c>
      <c r="B14" s="203">
        <v>0</v>
      </c>
      <c r="C14" s="152">
        <v>0</v>
      </c>
      <c r="D14" s="204">
        <f t="shared" si="0"/>
        <v>0</v>
      </c>
      <c r="E14" s="205" t="s">
        <v>152</v>
      </c>
      <c r="F14" s="203">
        <v>0</v>
      </c>
      <c r="G14" s="152">
        <v>0</v>
      </c>
      <c r="H14" s="203">
        <f t="shared" si="1"/>
        <v>0</v>
      </c>
    </row>
    <row r="15" ht="29.25" customHeight="1" spans="1:8">
      <c r="A15" s="112" t="s">
        <v>153</v>
      </c>
      <c r="B15" s="203">
        <v>0</v>
      </c>
      <c r="C15" s="152">
        <v>0</v>
      </c>
      <c r="D15" s="204">
        <f t="shared" si="0"/>
        <v>0</v>
      </c>
      <c r="E15" s="205" t="s">
        <v>154</v>
      </c>
      <c r="F15" s="203">
        <v>0</v>
      </c>
      <c r="G15" s="152">
        <v>0</v>
      </c>
      <c r="H15" s="203">
        <f t="shared" si="1"/>
        <v>0</v>
      </c>
    </row>
    <row r="16" ht="29.25" customHeight="1" spans="1:8">
      <c r="A16" s="112" t="s">
        <v>155</v>
      </c>
      <c r="B16" s="203">
        <v>0</v>
      </c>
      <c r="C16" s="206">
        <f>C13+C14+C15</f>
        <v>0</v>
      </c>
      <c r="D16" s="204">
        <f t="shared" si="0"/>
        <v>0</v>
      </c>
      <c r="E16" s="205" t="s">
        <v>156</v>
      </c>
      <c r="F16" s="206">
        <v>0</v>
      </c>
      <c r="G16" s="206">
        <f>G13+G14+G15</f>
        <v>0</v>
      </c>
      <c r="H16" s="206">
        <f t="shared" si="1"/>
        <v>0</v>
      </c>
    </row>
    <row r="17" ht="29.25" customHeight="1" spans="1:8">
      <c r="A17" s="92" t="s">
        <v>93</v>
      </c>
      <c r="B17" s="92" t="s">
        <v>93</v>
      </c>
      <c r="C17" s="92" t="s">
        <v>93</v>
      </c>
      <c r="D17" s="207" t="s">
        <v>93</v>
      </c>
      <c r="E17" s="205" t="s">
        <v>157</v>
      </c>
      <c r="F17" s="206">
        <v>0</v>
      </c>
      <c r="G17" s="206">
        <f>C16-G16</f>
        <v>0</v>
      </c>
      <c r="H17" s="206">
        <f t="shared" si="1"/>
        <v>0</v>
      </c>
    </row>
    <row r="18" ht="29.25" customHeight="1" spans="1:8">
      <c r="A18" s="112" t="s">
        <v>158</v>
      </c>
      <c r="B18" s="203">
        <v>0</v>
      </c>
      <c r="C18" s="152">
        <v>0</v>
      </c>
      <c r="D18" s="204">
        <f>B18+C18</f>
        <v>0</v>
      </c>
      <c r="E18" s="205" t="s">
        <v>159</v>
      </c>
      <c r="F18" s="203">
        <f>B18+F17</f>
        <v>0</v>
      </c>
      <c r="G18" s="203">
        <f>C18+G17</f>
        <v>0</v>
      </c>
      <c r="H18" s="203">
        <f t="shared" si="1"/>
        <v>0</v>
      </c>
    </row>
    <row r="19" ht="29.25" customHeight="1" spans="1:8">
      <c r="A19" s="118" t="s">
        <v>109</v>
      </c>
      <c r="B19" s="203">
        <f>B16+B18</f>
        <v>0</v>
      </c>
      <c r="C19" s="206">
        <f>C16+C18</f>
        <v>0</v>
      </c>
      <c r="D19" s="204">
        <f>B19+C19</f>
        <v>0</v>
      </c>
      <c r="E19" s="208" t="s">
        <v>109</v>
      </c>
      <c r="F19" s="203">
        <f>F16+F18</f>
        <v>0</v>
      </c>
      <c r="G19" s="203">
        <f>G16+G18</f>
        <v>0</v>
      </c>
      <c r="H19" s="203">
        <f t="shared" si="1"/>
        <v>0</v>
      </c>
    </row>
    <row r="20" ht="29.25" customHeight="1" spans="1:8">
      <c r="A20" s="209"/>
      <c r="B20" s="209"/>
      <c r="C20" s="209"/>
      <c r="D20" s="209"/>
      <c r="E20" s="210"/>
      <c r="F20" s="209"/>
      <c r="G20" s="209"/>
      <c r="H20" s="211" t="s">
        <v>160</v>
      </c>
    </row>
  </sheetData>
  <mergeCells count="1">
    <mergeCell ref="A1:H1"/>
  </mergeCells>
  <printOptions horizontalCentered="1"/>
  <pageMargins left="0.393700787401575" right="0.393700787401575" top="0.78740157480315" bottom="0.78740157480315" header="0.51181" footer="0.51181"/>
  <pageSetup paperSize="9" scale="60" pageOrder="overThenDown" orientation="landscape" errors="blank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showGridLines="0" workbookViewId="0">
      <pane topLeftCell="F6" activePane="bottomRight" state="frozen"/>
      <selection activeCell="A1" sqref="A1"/>
    </sheetView>
  </sheetViews>
  <sheetFormatPr defaultColWidth="8" defaultRowHeight="14.25"/>
  <cols>
    <col min="1" max="1" width="8" style="1" hidden="1"/>
    <col min="2" max="2" width="34.4166666666667" style="1"/>
    <col min="3" max="3" width="21.225" style="1"/>
    <col min="4" max="4" width="23.375" style="1"/>
    <col min="5" max="5" width="21.225" style="1"/>
    <col min="6" max="6" width="19.7916666666667" style="1"/>
    <col min="7" max="7" width="23.375" style="1"/>
    <col min="8" max="8" width="19.7916666666667" style="1"/>
    <col min="9" max="9" width="21.225" style="1"/>
    <col min="10" max="10" width="23.0916666666667" style="1"/>
    <col min="11" max="11" width="21.225" style="1"/>
  </cols>
  <sheetData>
    <row r="1" ht="36.75" customHeight="1" spans="1:11">
      <c r="A1" s="165"/>
      <c r="B1" s="2" t="s">
        <v>161</v>
      </c>
      <c r="C1" s="3"/>
      <c r="D1" s="3"/>
      <c r="E1" s="3"/>
      <c r="F1" s="3"/>
      <c r="G1" s="3"/>
      <c r="H1" s="3"/>
      <c r="I1" s="3"/>
      <c r="J1" s="3"/>
      <c r="K1" s="3"/>
    </row>
    <row r="2" ht="15" customHeight="1" spans="1:11">
      <c r="A2" s="165"/>
      <c r="B2" s="106"/>
      <c r="C2" s="106"/>
      <c r="D2" s="106"/>
      <c r="E2" s="106"/>
      <c r="F2" s="107"/>
      <c r="G2" s="107"/>
      <c r="H2" s="107"/>
      <c r="I2" s="106"/>
      <c r="J2" s="106"/>
      <c r="K2" s="121" t="s">
        <v>28</v>
      </c>
    </row>
    <row r="3" ht="21" customHeight="1" spans="1:11">
      <c r="A3" s="165"/>
      <c r="B3" s="108" t="s">
        <v>42</v>
      </c>
      <c r="C3" s="108"/>
      <c r="D3" s="108"/>
      <c r="E3" s="108"/>
      <c r="F3" s="62"/>
      <c r="G3" s="62"/>
      <c r="H3" s="62"/>
      <c r="I3" s="108"/>
      <c r="J3" s="108"/>
      <c r="K3" s="100" t="s">
        <v>43</v>
      </c>
    </row>
    <row r="4" ht="26.25" customHeight="1" spans="1:11">
      <c r="A4" s="166"/>
      <c r="B4" s="167" t="s">
        <v>112</v>
      </c>
      <c r="C4" s="167" t="s">
        <v>54</v>
      </c>
      <c r="D4" s="168"/>
      <c r="E4" s="168"/>
      <c r="F4" s="167" t="s">
        <v>55</v>
      </c>
      <c r="G4" s="168"/>
      <c r="H4" s="168"/>
      <c r="I4" s="167" t="s">
        <v>56</v>
      </c>
      <c r="J4" s="168"/>
      <c r="K4" s="168"/>
    </row>
    <row r="5" ht="41.25" customHeight="1" spans="1:11">
      <c r="A5" s="169"/>
      <c r="B5" s="170"/>
      <c r="C5" s="171" t="s">
        <v>162</v>
      </c>
      <c r="D5" s="171" t="s">
        <v>163</v>
      </c>
      <c r="E5" s="171" t="s">
        <v>164</v>
      </c>
      <c r="F5" s="171" t="s">
        <v>162</v>
      </c>
      <c r="G5" s="171" t="s">
        <v>163</v>
      </c>
      <c r="H5" s="171" t="s">
        <v>164</v>
      </c>
      <c r="I5" s="171" t="s">
        <v>162</v>
      </c>
      <c r="J5" s="171" t="s">
        <v>163</v>
      </c>
      <c r="K5" s="171" t="s">
        <v>164</v>
      </c>
    </row>
    <row r="6" ht="26.25" customHeight="1" spans="1:11">
      <c r="A6" s="172"/>
      <c r="B6" s="173" t="s">
        <v>165</v>
      </c>
      <c r="C6" s="174">
        <f>D6+E6</f>
        <v>0</v>
      </c>
      <c r="D6" s="174">
        <v>0</v>
      </c>
      <c r="E6" s="174">
        <v>0</v>
      </c>
      <c r="F6" s="174">
        <f>G6+H6</f>
        <v>0</v>
      </c>
      <c r="G6" s="174">
        <f>G7+G8</f>
        <v>0</v>
      </c>
      <c r="H6" s="174">
        <f>H7+H8</f>
        <v>0</v>
      </c>
      <c r="I6" s="174">
        <f>J6+K6</f>
        <v>0</v>
      </c>
      <c r="J6" s="174">
        <f t="shared" ref="J6:J11" si="0">D6+G6</f>
        <v>0</v>
      </c>
      <c r="K6" s="174">
        <f>E6+H6</f>
        <v>0</v>
      </c>
    </row>
    <row r="7" ht="26.25" customHeight="1" spans="1:11">
      <c r="A7" s="141"/>
      <c r="B7" s="173" t="s">
        <v>166</v>
      </c>
      <c r="C7" s="174">
        <f>D7+E7</f>
        <v>0</v>
      </c>
      <c r="D7" s="174">
        <v>0</v>
      </c>
      <c r="E7" s="174">
        <v>0</v>
      </c>
      <c r="F7" s="174">
        <f>G7+H7</f>
        <v>0</v>
      </c>
      <c r="G7" s="175">
        <v>0</v>
      </c>
      <c r="H7" s="175">
        <v>0</v>
      </c>
      <c r="I7" s="174">
        <f>J7+K7</f>
        <v>0</v>
      </c>
      <c r="J7" s="174">
        <f t="shared" si="0"/>
        <v>0</v>
      </c>
      <c r="K7" s="174">
        <f>E7+H7</f>
        <v>0</v>
      </c>
    </row>
    <row r="8" ht="26.25" customHeight="1" spans="1:11">
      <c r="A8" s="141"/>
      <c r="B8" s="173" t="s">
        <v>167</v>
      </c>
      <c r="C8" s="174">
        <f>D8+E8</f>
        <v>0</v>
      </c>
      <c r="D8" s="174">
        <v>0</v>
      </c>
      <c r="E8" s="174">
        <v>0</v>
      </c>
      <c r="F8" s="174">
        <f>G8+H8</f>
        <v>0</v>
      </c>
      <c r="G8" s="175">
        <v>0</v>
      </c>
      <c r="H8" s="175">
        <v>0</v>
      </c>
      <c r="I8" s="174">
        <f>J8+K8</f>
        <v>0</v>
      </c>
      <c r="J8" s="174">
        <f t="shared" si="0"/>
        <v>0</v>
      </c>
      <c r="K8" s="174">
        <f>E8+H8</f>
        <v>0</v>
      </c>
    </row>
    <row r="9" ht="26.25" customHeight="1" spans="1:11">
      <c r="A9" s="172"/>
      <c r="B9" s="173" t="s">
        <v>80</v>
      </c>
      <c r="C9" s="174">
        <f>D9</f>
        <v>0</v>
      </c>
      <c r="D9" s="174">
        <v>0</v>
      </c>
      <c r="E9" s="167" t="s">
        <v>93</v>
      </c>
      <c r="F9" s="174">
        <f>G9</f>
        <v>0</v>
      </c>
      <c r="G9" s="175">
        <v>0</v>
      </c>
      <c r="H9" s="167" t="s">
        <v>93</v>
      </c>
      <c r="I9" s="174">
        <f>J9</f>
        <v>0</v>
      </c>
      <c r="J9" s="174">
        <f t="shared" si="0"/>
        <v>0</v>
      </c>
      <c r="K9" s="167" t="s">
        <v>93</v>
      </c>
    </row>
    <row r="10" ht="27.75" customHeight="1" spans="1:11">
      <c r="A10" s="141"/>
      <c r="B10" s="176" t="s">
        <v>168</v>
      </c>
      <c r="C10" s="177">
        <f>D10</f>
        <v>0</v>
      </c>
      <c r="D10" s="177">
        <v>0</v>
      </c>
      <c r="E10" s="110" t="s">
        <v>93</v>
      </c>
      <c r="F10" s="177">
        <f>G10</f>
        <v>0</v>
      </c>
      <c r="G10" s="178">
        <v>0</v>
      </c>
      <c r="H10" s="110" t="s">
        <v>93</v>
      </c>
      <c r="I10" s="177">
        <f>J10</f>
        <v>0</v>
      </c>
      <c r="J10" s="177">
        <f t="shared" si="0"/>
        <v>0</v>
      </c>
      <c r="K10" s="110" t="s">
        <v>93</v>
      </c>
    </row>
    <row r="11" ht="26.25" customHeight="1" spans="1:11">
      <c r="A11" s="141"/>
      <c r="B11" s="173" t="s">
        <v>84</v>
      </c>
      <c r="C11" s="179">
        <f>D11+E11</f>
        <v>0</v>
      </c>
      <c r="D11" s="179">
        <v>0</v>
      </c>
      <c r="E11" s="179">
        <v>0</v>
      </c>
      <c r="F11" s="179">
        <f>G11+H11</f>
        <v>0</v>
      </c>
      <c r="G11" s="180">
        <v>0</v>
      </c>
      <c r="H11" s="180">
        <v>0</v>
      </c>
      <c r="I11" s="179">
        <f>J11+K11</f>
        <v>0</v>
      </c>
      <c r="J11" s="179">
        <f t="shared" si="0"/>
        <v>0</v>
      </c>
      <c r="K11" s="179">
        <f>E11+H11</f>
        <v>0</v>
      </c>
    </row>
    <row r="12" ht="26.25" customHeight="1" spans="1:11">
      <c r="A12" s="141"/>
      <c r="B12" s="181" t="s">
        <v>146</v>
      </c>
      <c r="C12" s="177">
        <f>E12</f>
        <v>0</v>
      </c>
      <c r="D12" s="110" t="s">
        <v>93</v>
      </c>
      <c r="E12" s="177">
        <v>0</v>
      </c>
      <c r="F12" s="177">
        <f>H12</f>
        <v>0</v>
      </c>
      <c r="G12" s="110" t="s">
        <v>93</v>
      </c>
      <c r="H12" s="178">
        <v>0</v>
      </c>
      <c r="I12" s="177">
        <f>K12</f>
        <v>0</v>
      </c>
      <c r="J12" s="110" t="s">
        <v>93</v>
      </c>
      <c r="K12" s="177">
        <f>E12+H12</f>
        <v>0</v>
      </c>
    </row>
    <row r="13" ht="26.25" customHeight="1" spans="1:11">
      <c r="A13" s="182"/>
      <c r="B13" s="112" t="s">
        <v>147</v>
      </c>
      <c r="C13" s="113">
        <f>D13+E13</f>
        <v>0</v>
      </c>
      <c r="D13" s="113">
        <v>0</v>
      </c>
      <c r="E13" s="183">
        <v>0</v>
      </c>
      <c r="F13" s="113">
        <f>G13+H13</f>
        <v>0</v>
      </c>
      <c r="G13" s="114">
        <v>0</v>
      </c>
      <c r="H13" s="184">
        <v>0</v>
      </c>
      <c r="I13" s="113">
        <f>J13+K13</f>
        <v>0</v>
      </c>
      <c r="J13" s="113">
        <f>D13+G13</f>
        <v>0</v>
      </c>
      <c r="K13" s="183">
        <f>E13+H13</f>
        <v>0</v>
      </c>
    </row>
    <row r="14" ht="26.25" customHeight="1" spans="1:11">
      <c r="A14" s="117"/>
      <c r="B14" s="185" t="s">
        <v>169</v>
      </c>
      <c r="C14" s="183">
        <f>D14</f>
        <v>0</v>
      </c>
      <c r="D14" s="186">
        <v>0</v>
      </c>
      <c r="E14" s="187" t="s">
        <v>93</v>
      </c>
      <c r="F14" s="183">
        <f>G14</f>
        <v>0</v>
      </c>
      <c r="G14" s="188">
        <v>0</v>
      </c>
      <c r="H14" s="187" t="s">
        <v>93</v>
      </c>
      <c r="I14" s="183">
        <f>J14</f>
        <v>0</v>
      </c>
      <c r="J14" s="186">
        <f>D14+G14</f>
        <v>0</v>
      </c>
      <c r="K14" s="167">
        <v>0</v>
      </c>
    </row>
    <row r="15" ht="26.25" customHeight="1" spans="1:11">
      <c r="A15" s="172"/>
      <c r="B15" s="173" t="s">
        <v>149</v>
      </c>
      <c r="C15" s="174">
        <f t="shared" ref="C15:C20" si="1">D15+E15</f>
        <v>0</v>
      </c>
      <c r="D15" s="174">
        <v>0</v>
      </c>
      <c r="E15" s="174">
        <v>0</v>
      </c>
      <c r="F15" s="174">
        <f t="shared" ref="F15:F20" si="2">G15+H15</f>
        <v>0</v>
      </c>
      <c r="G15" s="174">
        <f>G6+G9+G11+G13</f>
        <v>0</v>
      </c>
      <c r="H15" s="174">
        <f>H6+H11+H12+H13</f>
        <v>0</v>
      </c>
      <c r="I15" s="174">
        <f t="shared" ref="I15:I20" si="3">J15+K15</f>
        <v>0</v>
      </c>
      <c r="J15" s="174">
        <f>D15+G15</f>
        <v>0</v>
      </c>
      <c r="K15" s="174">
        <f>E15+H15</f>
        <v>0</v>
      </c>
    </row>
    <row r="16" ht="26.25" customHeight="1" spans="1:11">
      <c r="A16" s="172"/>
      <c r="B16" s="173" t="s">
        <v>151</v>
      </c>
      <c r="C16" s="174">
        <f t="shared" si="1"/>
        <v>0</v>
      </c>
      <c r="D16" s="174">
        <v>0</v>
      </c>
      <c r="E16" s="174">
        <v>0</v>
      </c>
      <c r="F16" s="174">
        <f t="shared" si="2"/>
        <v>0</v>
      </c>
      <c r="G16" s="175">
        <v>0</v>
      </c>
      <c r="H16" s="175">
        <v>0</v>
      </c>
      <c r="I16" s="174">
        <f t="shared" si="3"/>
        <v>0</v>
      </c>
      <c r="J16" s="174">
        <f>D16+G16</f>
        <v>0</v>
      </c>
      <c r="K16" s="174">
        <f>E16+H16</f>
        <v>0</v>
      </c>
    </row>
    <row r="17" ht="26.25" customHeight="1" spans="1:11">
      <c r="A17" s="172"/>
      <c r="B17" s="173" t="s">
        <v>153</v>
      </c>
      <c r="C17" s="174">
        <f t="shared" si="1"/>
        <v>0</v>
      </c>
      <c r="D17" s="174">
        <v>0</v>
      </c>
      <c r="E17" s="174">
        <v>0</v>
      </c>
      <c r="F17" s="174">
        <f t="shared" si="2"/>
        <v>0</v>
      </c>
      <c r="G17" s="175">
        <v>0</v>
      </c>
      <c r="H17" s="175">
        <v>0</v>
      </c>
      <c r="I17" s="174">
        <f t="shared" si="3"/>
        <v>0</v>
      </c>
      <c r="J17" s="174">
        <f>D17+G17</f>
        <v>0</v>
      </c>
      <c r="K17" s="174">
        <f>E17+H17</f>
        <v>0</v>
      </c>
    </row>
    <row r="18" ht="26.25" customHeight="1" spans="1:11">
      <c r="A18" s="172"/>
      <c r="B18" s="173" t="s">
        <v>155</v>
      </c>
      <c r="C18" s="174">
        <f t="shared" si="1"/>
        <v>0</v>
      </c>
      <c r="D18" s="174">
        <v>0</v>
      </c>
      <c r="E18" s="174">
        <v>0</v>
      </c>
      <c r="F18" s="174">
        <f t="shared" si="2"/>
        <v>0</v>
      </c>
      <c r="G18" s="174">
        <f>G15+G16+G17</f>
        <v>0</v>
      </c>
      <c r="H18" s="174">
        <f>H15+H16+H17</f>
        <v>0</v>
      </c>
      <c r="I18" s="174">
        <f t="shared" si="3"/>
        <v>0</v>
      </c>
      <c r="J18" s="174">
        <f>SUM(J15:J17)</f>
        <v>0</v>
      </c>
      <c r="K18" s="174">
        <f>SUM(K15:K17)</f>
        <v>0</v>
      </c>
    </row>
    <row r="19" ht="26.25" customHeight="1" spans="1:11">
      <c r="A19" s="172"/>
      <c r="B19" s="173" t="s">
        <v>158</v>
      </c>
      <c r="C19" s="174">
        <f t="shared" si="1"/>
        <v>0</v>
      </c>
      <c r="D19" s="174">
        <v>0</v>
      </c>
      <c r="E19" s="174">
        <v>0</v>
      </c>
      <c r="F19" s="174">
        <f t="shared" si="2"/>
        <v>0</v>
      </c>
      <c r="G19" s="175">
        <v>0</v>
      </c>
      <c r="H19" s="175">
        <v>0</v>
      </c>
      <c r="I19" s="174">
        <f t="shared" si="3"/>
        <v>0</v>
      </c>
      <c r="J19" s="174">
        <f>D19+G19</f>
        <v>0</v>
      </c>
      <c r="K19" s="174">
        <f>E19+H19</f>
        <v>0</v>
      </c>
    </row>
    <row r="20" ht="26.25" customHeight="1" spans="1:11">
      <c r="A20" s="172"/>
      <c r="B20" s="167" t="s">
        <v>109</v>
      </c>
      <c r="C20" s="174">
        <f t="shared" si="1"/>
        <v>0</v>
      </c>
      <c r="D20" s="174">
        <f>D18+D19</f>
        <v>0</v>
      </c>
      <c r="E20" s="174">
        <f>E18+E19</f>
        <v>0</v>
      </c>
      <c r="F20" s="174">
        <f t="shared" si="2"/>
        <v>0</v>
      </c>
      <c r="G20" s="174">
        <f>G18+G19</f>
        <v>0</v>
      </c>
      <c r="H20" s="174">
        <f>H18+H19</f>
        <v>0</v>
      </c>
      <c r="I20" s="174">
        <f t="shared" si="3"/>
        <v>0</v>
      </c>
      <c r="J20" s="174">
        <f>J18+J19</f>
        <v>0</v>
      </c>
      <c r="K20" s="174">
        <f>K18+K19</f>
        <v>0</v>
      </c>
    </row>
    <row r="21" ht="26.25" customHeight="1" spans="1:11">
      <c r="A21" s="166"/>
      <c r="B21" s="167" t="s">
        <v>112</v>
      </c>
      <c r="C21" s="167" t="s">
        <v>54</v>
      </c>
      <c r="D21" s="168"/>
      <c r="E21" s="168"/>
      <c r="F21" s="167" t="s">
        <v>55</v>
      </c>
      <c r="G21" s="168"/>
      <c r="H21" s="168"/>
      <c r="I21" s="167" t="s">
        <v>56</v>
      </c>
      <c r="J21" s="168"/>
      <c r="K21" s="168"/>
    </row>
    <row r="22" ht="37.5" customHeight="1" spans="1:11">
      <c r="A22" s="169"/>
      <c r="B22" s="170"/>
      <c r="C22" s="171" t="s">
        <v>162</v>
      </c>
      <c r="D22" s="171" t="s">
        <v>163</v>
      </c>
      <c r="E22" s="171" t="s">
        <v>164</v>
      </c>
      <c r="F22" s="167" t="s">
        <v>162</v>
      </c>
      <c r="G22" s="171" t="s">
        <v>163</v>
      </c>
      <c r="H22" s="171" t="s">
        <v>164</v>
      </c>
      <c r="I22" s="171" t="s">
        <v>162</v>
      </c>
      <c r="J22" s="171" t="s">
        <v>163</v>
      </c>
      <c r="K22" s="171" t="s">
        <v>164</v>
      </c>
    </row>
    <row r="23" ht="26.25" customHeight="1" spans="1:11">
      <c r="A23" s="172"/>
      <c r="B23" s="173" t="s">
        <v>170</v>
      </c>
      <c r="C23" s="174">
        <f>D23+E23</f>
        <v>0</v>
      </c>
      <c r="D23" s="174">
        <v>0</v>
      </c>
      <c r="E23" s="174">
        <v>0</v>
      </c>
      <c r="F23" s="174">
        <f>G23+H23</f>
        <v>0</v>
      </c>
      <c r="G23" s="175">
        <v>0</v>
      </c>
      <c r="H23" s="175">
        <v>0</v>
      </c>
      <c r="I23" s="174">
        <f>J23+K23</f>
        <v>0</v>
      </c>
      <c r="J23" s="174">
        <f>D23+G23</f>
        <v>0</v>
      </c>
      <c r="K23" s="174">
        <f>E23+H23</f>
        <v>0</v>
      </c>
    </row>
    <row r="24" ht="26.25" customHeight="1" spans="1:11">
      <c r="A24" s="141"/>
      <c r="B24" s="189" t="s">
        <v>171</v>
      </c>
      <c r="C24" s="174">
        <f>D24+E24</f>
        <v>0</v>
      </c>
      <c r="D24" s="174">
        <v>0</v>
      </c>
      <c r="E24" s="174">
        <v>0</v>
      </c>
      <c r="F24" s="174">
        <f>G24+H24</f>
        <v>0</v>
      </c>
      <c r="G24" s="175">
        <v>0</v>
      </c>
      <c r="H24" s="175">
        <v>0</v>
      </c>
      <c r="I24" s="174">
        <f>J24+K24</f>
        <v>0</v>
      </c>
      <c r="J24" s="174">
        <f>D24+G24</f>
        <v>0</v>
      </c>
      <c r="K24" s="174">
        <f>E24+H24</f>
        <v>0</v>
      </c>
    </row>
    <row r="25" ht="26.25" customHeight="1" spans="1:11">
      <c r="A25" s="141"/>
      <c r="B25" s="189" t="s">
        <v>172</v>
      </c>
      <c r="C25" s="174">
        <f>D25+E25</f>
        <v>0</v>
      </c>
      <c r="D25" s="174">
        <v>0</v>
      </c>
      <c r="E25" s="174">
        <v>0</v>
      </c>
      <c r="F25" s="174">
        <f>G25+H25</f>
        <v>0</v>
      </c>
      <c r="G25" s="175">
        <v>0</v>
      </c>
      <c r="H25" s="175">
        <v>0</v>
      </c>
      <c r="I25" s="174">
        <f>J25+K25</f>
        <v>0</v>
      </c>
      <c r="J25" s="174">
        <f>D25+G25</f>
        <v>0</v>
      </c>
      <c r="K25" s="174">
        <f>E25+H25</f>
        <v>0</v>
      </c>
    </row>
    <row r="26" ht="26.25" customHeight="1" spans="1:11">
      <c r="A26" s="141"/>
      <c r="B26" s="189" t="s">
        <v>173</v>
      </c>
      <c r="C26" s="174">
        <f>D26</f>
        <v>0</v>
      </c>
      <c r="D26" s="174">
        <v>0</v>
      </c>
      <c r="E26" s="174">
        <v>0</v>
      </c>
      <c r="F26" s="174">
        <f>G26</f>
        <v>0</v>
      </c>
      <c r="G26" s="175">
        <v>0</v>
      </c>
      <c r="H26" s="175">
        <v>0</v>
      </c>
      <c r="I26" s="174">
        <f>J26</f>
        <v>0</v>
      </c>
      <c r="J26" s="174">
        <f>D26+G26</f>
        <v>0</v>
      </c>
      <c r="K26" s="174">
        <f>E26+H26</f>
        <v>0</v>
      </c>
    </row>
    <row r="27" ht="26.25" customHeight="1" spans="1:11">
      <c r="A27" s="141"/>
      <c r="B27" s="189" t="s">
        <v>174</v>
      </c>
      <c r="C27" s="174">
        <f>D27</f>
        <v>0</v>
      </c>
      <c r="D27" s="174">
        <v>0</v>
      </c>
      <c r="E27" s="167" t="s">
        <v>93</v>
      </c>
      <c r="F27" s="174">
        <f>G27</f>
        <v>0</v>
      </c>
      <c r="G27" s="175">
        <v>0</v>
      </c>
      <c r="H27" s="167" t="s">
        <v>93</v>
      </c>
      <c r="I27" s="174">
        <f>J27</f>
        <v>0</v>
      </c>
      <c r="J27" s="174">
        <f>D27+G27</f>
        <v>0</v>
      </c>
      <c r="K27" s="167" t="s">
        <v>93</v>
      </c>
    </row>
    <row r="28" ht="26.25" customHeight="1" spans="1:11">
      <c r="A28" s="141"/>
      <c r="B28" s="189" t="s">
        <v>143</v>
      </c>
      <c r="C28" s="174">
        <f>E28</f>
        <v>0</v>
      </c>
      <c r="D28" s="167" t="s">
        <v>93</v>
      </c>
      <c r="E28" s="174">
        <v>0</v>
      </c>
      <c r="F28" s="174">
        <f>H28</f>
        <v>0</v>
      </c>
      <c r="G28" s="167" t="s">
        <v>93</v>
      </c>
      <c r="H28" s="175">
        <v>0</v>
      </c>
      <c r="I28" s="174">
        <f>K28</f>
        <v>0</v>
      </c>
      <c r="J28" s="167" t="s">
        <v>93</v>
      </c>
      <c r="K28" s="174">
        <f>E28+H28</f>
        <v>0</v>
      </c>
    </row>
    <row r="29" ht="26.25" customHeight="1" spans="1:11">
      <c r="A29" s="172"/>
      <c r="B29" s="189" t="s">
        <v>144</v>
      </c>
      <c r="C29" s="174">
        <f t="shared" ref="C29:C36" si="4">D29+E29</f>
        <v>0</v>
      </c>
      <c r="D29" s="174">
        <v>0</v>
      </c>
      <c r="E29" s="174">
        <v>0</v>
      </c>
      <c r="F29" s="174">
        <f t="shared" ref="F29:F36" si="5">G29+H29</f>
        <v>0</v>
      </c>
      <c r="G29" s="175">
        <v>0</v>
      </c>
      <c r="H29" s="175">
        <v>0</v>
      </c>
      <c r="I29" s="174">
        <f t="shared" ref="I29:I36" si="6">J29+K29</f>
        <v>0</v>
      </c>
      <c r="J29" s="174">
        <f>D29+G29</f>
        <v>0</v>
      </c>
      <c r="K29" s="174">
        <f>E29+H29</f>
        <v>0</v>
      </c>
    </row>
    <row r="30" ht="26.25" customHeight="1" spans="1:11">
      <c r="A30" s="172"/>
      <c r="B30" s="173" t="s">
        <v>150</v>
      </c>
      <c r="C30" s="174">
        <f t="shared" si="4"/>
        <v>0</v>
      </c>
      <c r="D30" s="174">
        <v>0</v>
      </c>
      <c r="E30" s="174">
        <v>0</v>
      </c>
      <c r="F30" s="174">
        <f t="shared" si="5"/>
        <v>0</v>
      </c>
      <c r="G30" s="174">
        <f>G23+G29</f>
        <v>0</v>
      </c>
      <c r="H30" s="174">
        <f>H23+H28+H29</f>
        <v>0</v>
      </c>
      <c r="I30" s="174">
        <f t="shared" si="6"/>
        <v>0</v>
      </c>
      <c r="J30" s="174">
        <f>D30+G30</f>
        <v>0</v>
      </c>
      <c r="K30" s="174">
        <f>E30+H30</f>
        <v>0</v>
      </c>
    </row>
    <row r="31" ht="26.25" customHeight="1" spans="1:11">
      <c r="A31" s="172"/>
      <c r="B31" s="173" t="s">
        <v>152</v>
      </c>
      <c r="C31" s="174">
        <f t="shared" si="4"/>
        <v>0</v>
      </c>
      <c r="D31" s="174">
        <v>0</v>
      </c>
      <c r="E31" s="174">
        <v>0</v>
      </c>
      <c r="F31" s="174">
        <f t="shared" si="5"/>
        <v>0</v>
      </c>
      <c r="G31" s="175">
        <v>0</v>
      </c>
      <c r="H31" s="175">
        <v>0</v>
      </c>
      <c r="I31" s="174">
        <f t="shared" si="6"/>
        <v>0</v>
      </c>
      <c r="J31" s="174">
        <f>D31+G31</f>
        <v>0</v>
      </c>
      <c r="K31" s="174">
        <f>E31+H31</f>
        <v>0</v>
      </c>
    </row>
    <row r="32" ht="26.25" customHeight="1" spans="1:11">
      <c r="A32" s="172"/>
      <c r="B32" s="173" t="s">
        <v>154</v>
      </c>
      <c r="C32" s="174">
        <f t="shared" si="4"/>
        <v>0</v>
      </c>
      <c r="D32" s="174">
        <v>0</v>
      </c>
      <c r="E32" s="174">
        <v>0</v>
      </c>
      <c r="F32" s="174">
        <f t="shared" si="5"/>
        <v>0</v>
      </c>
      <c r="G32" s="175">
        <v>0</v>
      </c>
      <c r="H32" s="175">
        <v>0</v>
      </c>
      <c r="I32" s="174">
        <f t="shared" si="6"/>
        <v>0</v>
      </c>
      <c r="J32" s="174">
        <f>D32+G32</f>
        <v>0</v>
      </c>
      <c r="K32" s="174">
        <f>E32+H32</f>
        <v>0</v>
      </c>
    </row>
    <row r="33" ht="26.25" customHeight="1" spans="1:11">
      <c r="A33" s="172"/>
      <c r="B33" s="173" t="s">
        <v>156</v>
      </c>
      <c r="C33" s="174">
        <f t="shared" si="4"/>
        <v>0</v>
      </c>
      <c r="D33" s="174">
        <v>0</v>
      </c>
      <c r="E33" s="174">
        <v>0</v>
      </c>
      <c r="F33" s="174">
        <f t="shared" si="5"/>
        <v>0</v>
      </c>
      <c r="G33" s="174">
        <f>G30+G31+G32</f>
        <v>0</v>
      </c>
      <c r="H33" s="174">
        <f>H30+H31+H32</f>
        <v>0</v>
      </c>
      <c r="I33" s="174">
        <f t="shared" si="6"/>
        <v>0</v>
      </c>
      <c r="J33" s="174">
        <f>SUM(J30:J32)</f>
        <v>0</v>
      </c>
      <c r="K33" s="174">
        <f>SUM(K30:K32)</f>
        <v>0</v>
      </c>
    </row>
    <row r="34" ht="26.25" customHeight="1" spans="1:11">
      <c r="A34" s="172"/>
      <c r="B34" s="173" t="s">
        <v>157</v>
      </c>
      <c r="C34" s="174">
        <f t="shared" si="4"/>
        <v>0</v>
      </c>
      <c r="D34" s="174">
        <v>0</v>
      </c>
      <c r="E34" s="174">
        <v>0</v>
      </c>
      <c r="F34" s="174">
        <f t="shared" si="5"/>
        <v>0</v>
      </c>
      <c r="G34" s="174">
        <f>G18-G33</f>
        <v>0</v>
      </c>
      <c r="H34" s="174">
        <f>H18-H33</f>
        <v>0</v>
      </c>
      <c r="I34" s="174">
        <f t="shared" si="6"/>
        <v>0</v>
      </c>
      <c r="J34" s="174">
        <f>D34+G34</f>
        <v>0</v>
      </c>
      <c r="K34" s="174">
        <f>E34+H34</f>
        <v>0</v>
      </c>
    </row>
    <row r="35" ht="26.25" customHeight="1" spans="1:11">
      <c r="A35" s="172"/>
      <c r="B35" s="173" t="s">
        <v>159</v>
      </c>
      <c r="C35" s="174">
        <f t="shared" si="4"/>
        <v>0</v>
      </c>
      <c r="D35" s="174">
        <f>D19+D34</f>
        <v>0</v>
      </c>
      <c r="E35" s="174">
        <f>E19+E34</f>
        <v>0</v>
      </c>
      <c r="F35" s="174">
        <f t="shared" si="5"/>
        <v>0</v>
      </c>
      <c r="G35" s="174">
        <f>G19+G34</f>
        <v>0</v>
      </c>
      <c r="H35" s="174">
        <f>H19+H34</f>
        <v>0</v>
      </c>
      <c r="I35" s="174">
        <f t="shared" si="6"/>
        <v>0</v>
      </c>
      <c r="J35" s="174">
        <f>D35+G35</f>
        <v>0</v>
      </c>
      <c r="K35" s="174">
        <f>E35+H35</f>
        <v>0</v>
      </c>
    </row>
    <row r="36" ht="26.25" customHeight="1" spans="1:11">
      <c r="A36" s="172"/>
      <c r="B36" s="167" t="s">
        <v>138</v>
      </c>
      <c r="C36" s="174">
        <f t="shared" si="4"/>
        <v>0</v>
      </c>
      <c r="D36" s="174">
        <f>D33+D35</f>
        <v>0</v>
      </c>
      <c r="E36" s="174">
        <f>E33+E35</f>
        <v>0</v>
      </c>
      <c r="F36" s="174">
        <f t="shared" si="5"/>
        <v>0</v>
      </c>
      <c r="G36" s="174">
        <f>G33+G35</f>
        <v>0</v>
      </c>
      <c r="H36" s="174">
        <f>H33+H35</f>
        <v>0</v>
      </c>
      <c r="I36" s="174">
        <f t="shared" si="6"/>
        <v>0</v>
      </c>
      <c r="J36" s="174">
        <f>J33+J35</f>
        <v>0</v>
      </c>
      <c r="K36" s="174">
        <f>K33+K35</f>
        <v>0</v>
      </c>
    </row>
    <row r="37" ht="29.25" customHeight="1" spans="1:11">
      <c r="A37" s="190"/>
      <c r="B37" s="191"/>
      <c r="C37" s="192"/>
      <c r="D37" s="192"/>
      <c r="E37" s="192"/>
      <c r="F37" s="156"/>
      <c r="G37" s="156"/>
      <c r="H37" s="156"/>
      <c r="I37" s="192"/>
      <c r="J37" s="192"/>
      <c r="K37" s="193" t="s">
        <v>175</v>
      </c>
    </row>
  </sheetData>
  <mergeCells count="9">
    <mergeCell ref="B1:K1"/>
    <mergeCell ref="C4:E4"/>
    <mergeCell ref="F4:H4"/>
    <mergeCell ref="I4:K4"/>
    <mergeCell ref="C21:E21"/>
    <mergeCell ref="F21:H21"/>
    <mergeCell ref="I21:K21"/>
    <mergeCell ref="B4:B5"/>
    <mergeCell ref="B21:B22"/>
  </mergeCells>
  <printOptions horizontalCentered="1"/>
  <pageMargins left="0.393700787401575" right="0.393700787401575" top="0.393700787401575" bottom="0.393700787401575" header="0.51181" footer="0.51181"/>
  <pageSetup paperSize="9" scale="52" pageOrder="overThenDown" orientation="landscape" errors="blank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pane topLeftCell="C8" activePane="bottomRight" state="frozen"/>
      <selection activeCell="A1" sqref="A1:H1"/>
    </sheetView>
  </sheetViews>
  <sheetFormatPr defaultColWidth="8" defaultRowHeight="14.25" outlineLevelCol="7"/>
  <cols>
    <col min="1" max="1" width="42.45" style="1"/>
    <col min="2" max="2" width="20.2166666666667" style="1"/>
    <col min="3" max="4" width="18.6416666666667" style="1"/>
    <col min="5" max="5" width="31.125" style="1"/>
    <col min="6" max="8" width="18.6416666666667" style="1"/>
  </cols>
  <sheetData>
    <row r="1" ht="36" customHeight="1" spans="1:8">
      <c r="A1" s="2" t="s">
        <v>176</v>
      </c>
      <c r="B1" s="45"/>
      <c r="C1" s="45"/>
      <c r="D1" s="45"/>
      <c r="E1" s="45"/>
      <c r="F1" s="45"/>
      <c r="G1" s="45"/>
      <c r="H1" s="45"/>
    </row>
    <row r="2" ht="19.5" customHeight="1" spans="1:8">
      <c r="A2" s="161"/>
      <c r="B2" s="161"/>
      <c r="C2" s="161"/>
      <c r="D2" s="162"/>
      <c r="E2" s="161"/>
      <c r="F2" s="161"/>
      <c r="G2" s="161"/>
      <c r="H2" s="121" t="s">
        <v>30</v>
      </c>
    </row>
    <row r="3" ht="19.5" customHeight="1" spans="1:8">
      <c r="A3" s="46" t="s">
        <v>42</v>
      </c>
      <c r="B3" s="49"/>
      <c r="C3" s="49"/>
      <c r="D3" s="49"/>
      <c r="E3" s="49"/>
      <c r="F3" s="49"/>
      <c r="G3" s="49"/>
      <c r="H3" s="163" t="s">
        <v>43</v>
      </c>
    </row>
    <row r="4" ht="27.75" customHeight="1" spans="1:8">
      <c r="A4" s="15" t="s">
        <v>177</v>
      </c>
      <c r="B4" s="15" t="s">
        <v>54</v>
      </c>
      <c r="C4" s="15" t="s">
        <v>55</v>
      </c>
      <c r="D4" s="15" t="s">
        <v>56</v>
      </c>
      <c r="E4" s="15" t="s">
        <v>177</v>
      </c>
      <c r="F4" s="15" t="s">
        <v>54</v>
      </c>
      <c r="G4" s="15" t="s">
        <v>55</v>
      </c>
      <c r="H4" s="15" t="s">
        <v>56</v>
      </c>
    </row>
    <row r="5" ht="27.75" customHeight="1" spans="1:8">
      <c r="A5" s="14" t="s">
        <v>165</v>
      </c>
      <c r="B5" s="25">
        <v>0</v>
      </c>
      <c r="C5" s="32">
        <v>0</v>
      </c>
      <c r="D5" s="25">
        <f t="shared" ref="D5:D17" si="0">B5+C5</f>
        <v>0</v>
      </c>
      <c r="E5" s="14" t="s">
        <v>170</v>
      </c>
      <c r="F5" s="25">
        <v>0</v>
      </c>
      <c r="G5" s="32">
        <v>0</v>
      </c>
      <c r="H5" s="25">
        <f>F5+G5</f>
        <v>0</v>
      </c>
    </row>
    <row r="6" ht="27.75" customHeight="1" spans="1:8">
      <c r="A6" s="14" t="s">
        <v>178</v>
      </c>
      <c r="B6" s="25">
        <v>0</v>
      </c>
      <c r="C6" s="32">
        <v>0</v>
      </c>
      <c r="D6" s="25">
        <f t="shared" si="0"/>
        <v>0</v>
      </c>
      <c r="E6" s="14" t="s">
        <v>179</v>
      </c>
      <c r="F6" s="25">
        <v>0</v>
      </c>
      <c r="G6" s="32">
        <v>0</v>
      </c>
      <c r="H6" s="25">
        <f>F6+G6</f>
        <v>0</v>
      </c>
    </row>
    <row r="7" ht="27.75" customHeight="1" spans="1:8">
      <c r="A7" s="14" t="s">
        <v>180</v>
      </c>
      <c r="B7" s="25">
        <v>0</v>
      </c>
      <c r="C7" s="32">
        <v>0</v>
      </c>
      <c r="D7" s="25">
        <f t="shared" si="0"/>
        <v>0</v>
      </c>
      <c r="E7" s="14" t="s">
        <v>181</v>
      </c>
      <c r="F7" s="25">
        <v>0</v>
      </c>
      <c r="G7" s="32">
        <v>0</v>
      </c>
      <c r="H7" s="25">
        <f>F7+G7</f>
        <v>0</v>
      </c>
    </row>
    <row r="8" ht="27.75" customHeight="1" spans="1:8">
      <c r="A8" s="14" t="s">
        <v>182</v>
      </c>
      <c r="B8" s="25">
        <v>0</v>
      </c>
      <c r="C8" s="32">
        <v>0</v>
      </c>
      <c r="D8" s="25">
        <f t="shared" si="0"/>
        <v>0</v>
      </c>
      <c r="E8" s="14" t="s">
        <v>183</v>
      </c>
      <c r="F8" s="25">
        <v>0</v>
      </c>
      <c r="G8" s="32">
        <v>0</v>
      </c>
      <c r="H8" s="25">
        <f>F8+G8</f>
        <v>0</v>
      </c>
    </row>
    <row r="9" ht="27.75" customHeight="1" spans="1:8">
      <c r="A9" s="14" t="s">
        <v>80</v>
      </c>
      <c r="B9" s="25">
        <v>0</v>
      </c>
      <c r="C9" s="32">
        <v>0</v>
      </c>
      <c r="D9" s="25">
        <f t="shared" si="0"/>
        <v>0</v>
      </c>
      <c r="E9" s="14" t="s">
        <v>144</v>
      </c>
      <c r="F9" s="25">
        <v>0</v>
      </c>
      <c r="G9" s="32">
        <v>0</v>
      </c>
      <c r="H9" s="25">
        <f>F9+G9</f>
        <v>0</v>
      </c>
    </row>
    <row r="10" ht="27.75" customHeight="1" spans="1:8">
      <c r="A10" s="14" t="s">
        <v>184</v>
      </c>
      <c r="B10" s="25">
        <v>0</v>
      </c>
      <c r="C10" s="32">
        <v>0</v>
      </c>
      <c r="D10" s="25">
        <f t="shared" si="0"/>
        <v>0</v>
      </c>
      <c r="E10" s="15" t="s">
        <v>93</v>
      </c>
      <c r="F10" s="15" t="s">
        <v>93</v>
      </c>
      <c r="G10" s="15" t="s">
        <v>93</v>
      </c>
      <c r="H10" s="15" t="s">
        <v>93</v>
      </c>
    </row>
    <row r="11" ht="27.75" customHeight="1" spans="1:8">
      <c r="A11" s="115" t="s">
        <v>185</v>
      </c>
      <c r="B11" s="25">
        <v>0</v>
      </c>
      <c r="C11" s="32">
        <v>0</v>
      </c>
      <c r="D11" s="25">
        <f t="shared" si="0"/>
        <v>0</v>
      </c>
      <c r="E11" s="15" t="s">
        <v>93</v>
      </c>
      <c r="F11" s="15" t="s">
        <v>93</v>
      </c>
      <c r="G11" s="15" t="s">
        <v>93</v>
      </c>
      <c r="H11" s="15" t="s">
        <v>93</v>
      </c>
    </row>
    <row r="12" ht="27.75" customHeight="1" spans="1:8">
      <c r="A12" s="14" t="s">
        <v>84</v>
      </c>
      <c r="B12" s="25">
        <v>0</v>
      </c>
      <c r="C12" s="32">
        <v>0</v>
      </c>
      <c r="D12" s="25">
        <f t="shared" si="0"/>
        <v>0</v>
      </c>
      <c r="E12" s="15" t="s">
        <v>93</v>
      </c>
      <c r="F12" s="15" t="s">
        <v>93</v>
      </c>
      <c r="G12" s="15" t="s">
        <v>93</v>
      </c>
      <c r="H12" s="15" t="s">
        <v>93</v>
      </c>
    </row>
    <row r="13" ht="27.75" customHeight="1" spans="1:8">
      <c r="A13" s="14" t="s">
        <v>186</v>
      </c>
      <c r="B13" s="25">
        <v>0</v>
      </c>
      <c r="C13" s="32">
        <v>0</v>
      </c>
      <c r="D13" s="25">
        <f t="shared" si="0"/>
        <v>0</v>
      </c>
      <c r="E13" s="15" t="s">
        <v>93</v>
      </c>
      <c r="F13" s="15" t="s">
        <v>93</v>
      </c>
      <c r="G13" s="15" t="s">
        <v>93</v>
      </c>
      <c r="H13" s="15" t="s">
        <v>93</v>
      </c>
    </row>
    <row r="14" ht="27.75" customHeight="1" spans="1:8">
      <c r="A14" s="14" t="s">
        <v>187</v>
      </c>
      <c r="B14" s="25">
        <v>0</v>
      </c>
      <c r="C14" s="25">
        <f>C5+C9+C12+C13</f>
        <v>0</v>
      </c>
      <c r="D14" s="25">
        <f t="shared" si="0"/>
        <v>0</v>
      </c>
      <c r="E14" s="14" t="s">
        <v>150</v>
      </c>
      <c r="F14" s="25">
        <v>0</v>
      </c>
      <c r="G14" s="25">
        <f>G5+G8+G9</f>
        <v>0</v>
      </c>
      <c r="H14" s="25">
        <f t="shared" ref="H14:H20" si="1">F14+G14</f>
        <v>0</v>
      </c>
    </row>
    <row r="15" ht="27.75" customHeight="1" spans="1:8">
      <c r="A15" s="14" t="s">
        <v>188</v>
      </c>
      <c r="B15" s="25">
        <v>0</v>
      </c>
      <c r="C15" s="32">
        <v>0</v>
      </c>
      <c r="D15" s="25">
        <f t="shared" si="0"/>
        <v>0</v>
      </c>
      <c r="E15" s="14" t="s">
        <v>152</v>
      </c>
      <c r="F15" s="25">
        <v>0</v>
      </c>
      <c r="G15" s="32">
        <v>0</v>
      </c>
      <c r="H15" s="25">
        <f t="shared" si="1"/>
        <v>0</v>
      </c>
    </row>
    <row r="16" ht="27.75" customHeight="1" spans="1:8">
      <c r="A16" s="14" t="s">
        <v>189</v>
      </c>
      <c r="B16" s="25">
        <v>0</v>
      </c>
      <c r="C16" s="32">
        <v>0</v>
      </c>
      <c r="D16" s="25">
        <f t="shared" si="0"/>
        <v>0</v>
      </c>
      <c r="E16" s="14" t="s">
        <v>154</v>
      </c>
      <c r="F16" s="25">
        <v>0</v>
      </c>
      <c r="G16" s="32">
        <v>0</v>
      </c>
      <c r="H16" s="25">
        <f t="shared" si="1"/>
        <v>0</v>
      </c>
    </row>
    <row r="17" ht="27.75" customHeight="1" spans="1:8">
      <c r="A17" s="14" t="s">
        <v>190</v>
      </c>
      <c r="B17" s="25">
        <v>0</v>
      </c>
      <c r="C17" s="25">
        <f>C14+C15+C16</f>
        <v>0</v>
      </c>
      <c r="D17" s="25">
        <f t="shared" si="0"/>
        <v>0</v>
      </c>
      <c r="E17" s="14" t="s">
        <v>156</v>
      </c>
      <c r="F17" s="25">
        <v>0</v>
      </c>
      <c r="G17" s="25">
        <f>G14+G15+G16</f>
        <v>0</v>
      </c>
      <c r="H17" s="25">
        <f t="shared" si="1"/>
        <v>0</v>
      </c>
    </row>
    <row r="18" ht="27.75" customHeight="1" spans="1:8">
      <c r="A18" s="15" t="s">
        <v>93</v>
      </c>
      <c r="B18" s="15" t="s">
        <v>93</v>
      </c>
      <c r="C18" s="15" t="s">
        <v>93</v>
      </c>
      <c r="D18" s="15" t="s">
        <v>93</v>
      </c>
      <c r="E18" s="14" t="s">
        <v>157</v>
      </c>
      <c r="F18" s="25">
        <v>0</v>
      </c>
      <c r="G18" s="25">
        <f>C17-G17</f>
        <v>0</v>
      </c>
      <c r="H18" s="25">
        <f t="shared" si="1"/>
        <v>0</v>
      </c>
    </row>
    <row r="19" ht="27.75" customHeight="1" spans="1:8">
      <c r="A19" s="14" t="s">
        <v>191</v>
      </c>
      <c r="B19" s="25">
        <v>0</v>
      </c>
      <c r="C19" s="32">
        <v>0</v>
      </c>
      <c r="D19" s="25">
        <f>B19+C19</f>
        <v>0</v>
      </c>
      <c r="E19" s="14" t="s">
        <v>159</v>
      </c>
      <c r="F19" s="25">
        <f>B19+F18</f>
        <v>0</v>
      </c>
      <c r="G19" s="25">
        <f>C19+G18</f>
        <v>0</v>
      </c>
      <c r="H19" s="25">
        <f t="shared" si="1"/>
        <v>0</v>
      </c>
    </row>
    <row r="20" ht="27.75" customHeight="1" spans="1:8">
      <c r="A20" s="14" t="s">
        <v>192</v>
      </c>
      <c r="B20" s="25">
        <f>B17+B19</f>
        <v>0</v>
      </c>
      <c r="C20" s="25">
        <f>C17+C19</f>
        <v>0</v>
      </c>
      <c r="D20" s="25">
        <f>D17+D19</f>
        <v>0</v>
      </c>
      <c r="E20" s="14" t="s">
        <v>193</v>
      </c>
      <c r="F20" s="25">
        <f>F17+F19</f>
        <v>0</v>
      </c>
      <c r="G20" s="25">
        <f>G17+G19</f>
        <v>0</v>
      </c>
      <c r="H20" s="25">
        <f t="shared" si="1"/>
        <v>0</v>
      </c>
    </row>
    <row r="21" ht="27.75" customHeight="1" spans="1:8">
      <c r="A21" s="164"/>
      <c r="B21" s="164"/>
      <c r="C21" s="164"/>
      <c r="D21" s="164"/>
      <c r="E21" s="164"/>
      <c r="F21" s="164"/>
      <c r="G21" s="164"/>
      <c r="H21" s="103" t="s">
        <v>194</v>
      </c>
    </row>
  </sheetData>
  <mergeCells count="1">
    <mergeCell ref="A1:H1"/>
  </mergeCells>
  <printOptions horizontalCentered="1"/>
  <pageMargins left="0.393700787401575" right="0.393700787401575" top="0.393700787401575" bottom="0.393700787401575" header="0.51181" footer="0.51181"/>
  <pageSetup paperSize="9" scale="90" pageOrder="overThenDown" orientation="landscape" errors="blank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showGridLines="0" workbookViewId="0">
      <pane topLeftCell="C5" activePane="bottomRight" state="frozen"/>
      <selection activeCell="A1" sqref="A1"/>
    </sheetView>
  </sheetViews>
  <sheetFormatPr defaultColWidth="8" defaultRowHeight="14.25"/>
  <cols>
    <col min="1" max="1" width="8" style="1" hidden="1"/>
    <col min="2" max="2" width="37.575" style="1"/>
    <col min="3" max="3" width="25.3833333333333" style="1"/>
    <col min="4" max="4" width="24.3833333333333" style="1"/>
    <col min="5" max="5" width="25.9583333333333" style="1"/>
    <col min="6" max="6" width="35.5666666666667" style="1"/>
    <col min="7" max="7" width="25.9583333333333" style="1"/>
    <col min="8" max="8" width="21.9416666666667" style="1"/>
    <col min="9" max="9" width="24.2333333333333" style="1"/>
  </cols>
  <sheetData>
    <row r="1" ht="33" customHeight="1" spans="1:9">
      <c r="A1" s="123"/>
      <c r="B1" s="3" t="s">
        <v>195</v>
      </c>
      <c r="C1" s="124"/>
      <c r="D1" s="124"/>
      <c r="E1" s="124"/>
      <c r="F1" s="124"/>
      <c r="G1" s="124"/>
      <c r="H1" s="124"/>
      <c r="I1" s="124"/>
    </row>
    <row r="2" ht="16.5" customHeight="1" spans="1:9">
      <c r="A2" s="125"/>
      <c r="B2" s="125"/>
      <c r="C2" s="125"/>
      <c r="D2" s="104"/>
      <c r="E2" s="125"/>
      <c r="F2" s="125"/>
      <c r="G2" s="125"/>
      <c r="H2" s="104"/>
      <c r="I2" s="158" t="s">
        <v>32</v>
      </c>
    </row>
    <row r="3" ht="16.5" customHeight="1" spans="1:9">
      <c r="A3" s="125"/>
      <c r="B3" s="126" t="s">
        <v>42</v>
      </c>
      <c r="C3" s="127"/>
      <c r="D3" s="128"/>
      <c r="E3" s="127"/>
      <c r="F3" s="127"/>
      <c r="G3" s="129"/>
      <c r="H3" s="130"/>
      <c r="I3" s="130" t="s">
        <v>43</v>
      </c>
    </row>
    <row r="4" ht="29.25" customHeight="1" spans="1:9">
      <c r="A4" s="131"/>
      <c r="B4" s="132" t="s">
        <v>44</v>
      </c>
      <c r="C4" s="132" t="s">
        <v>54</v>
      </c>
      <c r="D4" s="132" t="s">
        <v>55</v>
      </c>
      <c r="E4" s="132" t="s">
        <v>56</v>
      </c>
      <c r="F4" s="132" t="s">
        <v>76</v>
      </c>
      <c r="G4" s="132" t="s">
        <v>54</v>
      </c>
      <c r="H4" s="132" t="s">
        <v>55</v>
      </c>
      <c r="I4" s="132" t="s">
        <v>56</v>
      </c>
    </row>
    <row r="5" ht="29.25" customHeight="1" spans="1:9">
      <c r="A5" s="133"/>
      <c r="B5" s="134" t="s">
        <v>196</v>
      </c>
      <c r="C5" s="135">
        <v>0</v>
      </c>
      <c r="D5" s="136">
        <v>0</v>
      </c>
      <c r="E5" s="135">
        <f>C5+D5</f>
        <v>0</v>
      </c>
      <c r="F5" s="134" t="s">
        <v>197</v>
      </c>
      <c r="G5" s="135">
        <v>0</v>
      </c>
      <c r="H5" s="136">
        <v>0</v>
      </c>
      <c r="I5" s="135">
        <f t="shared" ref="I5:I12" si="0">G5+H5</f>
        <v>0</v>
      </c>
    </row>
    <row r="6" ht="29.25" customHeight="1" spans="1:9">
      <c r="A6" s="133"/>
      <c r="B6" s="137" t="s">
        <v>198</v>
      </c>
      <c r="C6" s="135">
        <v>0</v>
      </c>
      <c r="D6" s="136">
        <v>0</v>
      </c>
      <c r="E6" s="135">
        <f>C6+D6</f>
        <v>0</v>
      </c>
      <c r="F6" s="138" t="s">
        <v>199</v>
      </c>
      <c r="G6" s="135">
        <v>0</v>
      </c>
      <c r="H6" s="136">
        <v>0</v>
      </c>
      <c r="I6" s="135">
        <f t="shared" si="0"/>
        <v>0</v>
      </c>
    </row>
    <row r="7" ht="29.25" customHeight="1" spans="1:9">
      <c r="A7" s="133"/>
      <c r="B7" s="138" t="s">
        <v>200</v>
      </c>
      <c r="C7" s="135">
        <v>0</v>
      </c>
      <c r="D7" s="136">
        <v>0</v>
      </c>
      <c r="E7" s="135">
        <f>C7+D7</f>
        <v>0</v>
      </c>
      <c r="F7" s="134" t="s">
        <v>201</v>
      </c>
      <c r="G7" s="135">
        <v>0</v>
      </c>
      <c r="H7" s="136">
        <v>0</v>
      </c>
      <c r="I7" s="135">
        <f t="shared" si="0"/>
        <v>0</v>
      </c>
    </row>
    <row r="8" ht="29.25" customHeight="1" spans="1:9">
      <c r="A8" s="139"/>
      <c r="B8" s="134" t="s">
        <v>202</v>
      </c>
      <c r="C8" s="135">
        <v>0</v>
      </c>
      <c r="D8" s="136">
        <v>0</v>
      </c>
      <c r="E8" s="135">
        <f>C8+D8</f>
        <v>0</v>
      </c>
      <c r="F8" s="138" t="s">
        <v>203</v>
      </c>
      <c r="G8" s="135">
        <v>0</v>
      </c>
      <c r="H8" s="136">
        <v>0</v>
      </c>
      <c r="I8" s="135">
        <f t="shared" si="0"/>
        <v>0</v>
      </c>
    </row>
    <row r="9" ht="29.25" customHeight="1" spans="1:9">
      <c r="A9" s="133"/>
      <c r="B9" s="134" t="s">
        <v>123</v>
      </c>
      <c r="C9" s="135">
        <v>0</v>
      </c>
      <c r="D9" s="136">
        <v>0</v>
      </c>
      <c r="E9" s="135">
        <f>C9+D9</f>
        <v>0</v>
      </c>
      <c r="F9" s="140" t="s">
        <v>204</v>
      </c>
      <c r="G9" s="135">
        <v>0</v>
      </c>
      <c r="H9" s="136">
        <v>0</v>
      </c>
      <c r="I9" s="135">
        <f t="shared" si="0"/>
        <v>0</v>
      </c>
    </row>
    <row r="10" ht="29.25" customHeight="1" spans="1:9">
      <c r="A10" s="141"/>
      <c r="B10" s="142" t="s">
        <v>93</v>
      </c>
      <c r="C10" s="142" t="s">
        <v>93</v>
      </c>
      <c r="D10" s="142" t="s">
        <v>93</v>
      </c>
      <c r="E10" s="142" t="s">
        <v>93</v>
      </c>
      <c r="F10" s="143" t="s">
        <v>205</v>
      </c>
      <c r="G10" s="144">
        <v>0</v>
      </c>
      <c r="H10" s="136">
        <v>0</v>
      </c>
      <c r="I10" s="144">
        <f t="shared" si="0"/>
        <v>0</v>
      </c>
    </row>
    <row r="11" ht="29.25" customHeight="1" spans="1:9">
      <c r="A11" s="133"/>
      <c r="B11" s="145" t="s">
        <v>147</v>
      </c>
      <c r="C11" s="146">
        <v>0</v>
      </c>
      <c r="D11" s="147">
        <v>0</v>
      </c>
      <c r="E11" s="146">
        <f>C11+D11</f>
        <v>0</v>
      </c>
      <c r="F11" s="148" t="s">
        <v>206</v>
      </c>
      <c r="G11" s="146">
        <v>0</v>
      </c>
      <c r="H11" s="149">
        <v>0</v>
      </c>
      <c r="I11" s="146">
        <f t="shared" si="0"/>
        <v>0</v>
      </c>
    </row>
    <row r="12" ht="29.25" customHeight="1" spans="1:9">
      <c r="A12" s="133"/>
      <c r="B12" s="134" t="s">
        <v>148</v>
      </c>
      <c r="C12" s="135">
        <v>0</v>
      </c>
      <c r="D12" s="136">
        <v>0</v>
      </c>
      <c r="E12" s="135">
        <f>C12+D12</f>
        <v>0</v>
      </c>
      <c r="F12" s="150" t="s">
        <v>121</v>
      </c>
      <c r="G12" s="151">
        <v>0</v>
      </c>
      <c r="H12" s="152">
        <v>0</v>
      </c>
      <c r="I12" s="159">
        <f t="shared" si="0"/>
        <v>0</v>
      </c>
    </row>
    <row r="13" ht="29.25" customHeight="1" spans="1:9">
      <c r="A13" s="133"/>
      <c r="B13" s="134" t="s">
        <v>149</v>
      </c>
      <c r="C13" s="135">
        <v>0</v>
      </c>
      <c r="D13" s="135">
        <f>D5+D7+D8+D9+D11</f>
        <v>0</v>
      </c>
      <c r="E13" s="135">
        <f>E5+E7+E8+E9+E11</f>
        <v>0</v>
      </c>
      <c r="F13" s="153" t="s">
        <v>128</v>
      </c>
      <c r="G13" s="154">
        <v>0</v>
      </c>
      <c r="H13" s="146">
        <f>H5+H6+H7+H8+H12</f>
        <v>0</v>
      </c>
      <c r="I13" s="154">
        <f>I5+I6+I7+I8+I12</f>
        <v>0</v>
      </c>
    </row>
    <row r="14" ht="29.25" customHeight="1" spans="1:9">
      <c r="A14" s="133"/>
      <c r="B14" s="134" t="s">
        <v>151</v>
      </c>
      <c r="C14" s="135">
        <v>0</v>
      </c>
      <c r="D14" s="136">
        <v>0</v>
      </c>
      <c r="E14" s="135">
        <f>C14+D14</f>
        <v>0</v>
      </c>
      <c r="F14" s="134" t="s">
        <v>130</v>
      </c>
      <c r="G14" s="135">
        <v>0</v>
      </c>
      <c r="H14" s="136">
        <v>0</v>
      </c>
      <c r="I14" s="135">
        <f>G14+H14</f>
        <v>0</v>
      </c>
    </row>
    <row r="15" ht="29.25" customHeight="1" spans="1:9">
      <c r="A15" s="133"/>
      <c r="B15" s="134" t="s">
        <v>153</v>
      </c>
      <c r="C15" s="135">
        <v>0</v>
      </c>
      <c r="D15" s="136">
        <v>0</v>
      </c>
      <c r="E15" s="135">
        <f>C15+D15</f>
        <v>0</v>
      </c>
      <c r="F15" s="134" t="s">
        <v>132</v>
      </c>
      <c r="G15" s="135">
        <v>0</v>
      </c>
      <c r="H15" s="136">
        <v>0</v>
      </c>
      <c r="I15" s="135">
        <f>G15+H15</f>
        <v>0</v>
      </c>
    </row>
    <row r="16" ht="29.25" customHeight="1" spans="1:9">
      <c r="A16" s="133"/>
      <c r="B16" s="134" t="s">
        <v>155</v>
      </c>
      <c r="C16" s="135">
        <v>0</v>
      </c>
      <c r="D16" s="135">
        <f>D13+D14+D15</f>
        <v>0</v>
      </c>
      <c r="E16" s="135">
        <f>E13+E14+E15</f>
        <v>0</v>
      </c>
      <c r="F16" s="134" t="s">
        <v>134</v>
      </c>
      <c r="G16" s="135">
        <v>0</v>
      </c>
      <c r="H16" s="135">
        <f>H13+H14+H15</f>
        <v>0</v>
      </c>
      <c r="I16" s="135">
        <f>I13+I14+I15</f>
        <v>0</v>
      </c>
    </row>
    <row r="17" ht="29.25" customHeight="1" spans="1:9">
      <c r="A17" s="133"/>
      <c r="B17" s="132" t="s">
        <v>93</v>
      </c>
      <c r="C17" s="155" t="s">
        <v>93</v>
      </c>
      <c r="D17" s="155" t="s">
        <v>93</v>
      </c>
      <c r="E17" s="155" t="s">
        <v>93</v>
      </c>
      <c r="F17" s="134" t="s">
        <v>135</v>
      </c>
      <c r="G17" s="135">
        <v>0</v>
      </c>
      <c r="H17" s="135">
        <f>D16-H16</f>
        <v>0</v>
      </c>
      <c r="I17" s="135">
        <f>E16-I16</f>
        <v>0</v>
      </c>
    </row>
    <row r="18" ht="29.25" customHeight="1" spans="1:9">
      <c r="A18" s="133"/>
      <c r="B18" s="134" t="s">
        <v>158</v>
      </c>
      <c r="C18" s="135">
        <v>0</v>
      </c>
      <c r="D18" s="136">
        <v>0</v>
      </c>
      <c r="E18" s="135">
        <f>C18+D18</f>
        <v>0</v>
      </c>
      <c r="F18" s="134" t="s">
        <v>137</v>
      </c>
      <c r="G18" s="135">
        <f>C18+G17</f>
        <v>0</v>
      </c>
      <c r="H18" s="135">
        <f>D18+H17</f>
        <v>0</v>
      </c>
      <c r="I18" s="135">
        <f>E18+I17</f>
        <v>0</v>
      </c>
    </row>
    <row r="19" ht="29.25" customHeight="1" spans="1:9">
      <c r="A19" s="133"/>
      <c r="B19" s="132" t="s">
        <v>109</v>
      </c>
      <c r="C19" s="135">
        <f>C16+C18</f>
        <v>0</v>
      </c>
      <c r="D19" s="135">
        <f>D16+D18</f>
        <v>0</v>
      </c>
      <c r="E19" s="135">
        <f>E16+E18</f>
        <v>0</v>
      </c>
      <c r="F19" s="132" t="s">
        <v>109</v>
      </c>
      <c r="G19" s="135">
        <f>G16+G18</f>
        <v>0</v>
      </c>
      <c r="H19" s="135">
        <f>H16+H18</f>
        <v>0</v>
      </c>
      <c r="I19" s="135">
        <f>I16+I18</f>
        <v>0</v>
      </c>
    </row>
    <row r="20" ht="30.75" customHeight="1" spans="1:9">
      <c r="A20" s="156"/>
      <c r="B20" s="157"/>
      <c r="C20" s="157"/>
      <c r="D20" s="119"/>
      <c r="E20" s="157"/>
      <c r="F20" s="157"/>
      <c r="G20" s="157"/>
      <c r="H20" s="119"/>
      <c r="I20" s="160" t="s">
        <v>207</v>
      </c>
    </row>
  </sheetData>
  <mergeCells count="1">
    <mergeCell ref="B1:I1"/>
  </mergeCells>
  <pageMargins left="1.18110236220472" right="1.18110236220472" top="1.18110236220472" bottom="1.18110236220472" header="0.51181" footer="0.51181"/>
  <pageSetup paperSize="9" pageOrder="overThenDown" orientation="portrait" errors="blank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社保基金预算调整封面</vt:lpstr>
      <vt:lpstr>预算调整目录</vt:lpstr>
      <vt:lpstr>预算调整总表</vt:lpstr>
      <vt:lpstr>企业职工基本养老保险基金收支预</vt:lpstr>
      <vt:lpstr>城乡居民基本养老保险基金收支预</vt:lpstr>
      <vt:lpstr>机关事业单位基本养老保险基金收</vt:lpstr>
      <vt:lpstr>职工基本医疗保险基金收支预算调</vt:lpstr>
      <vt:lpstr>城乡居民基本医疗保险基金预算调</vt:lpstr>
      <vt:lpstr>工伤保险基金收支预算调整表</vt:lpstr>
      <vt:lpstr>失业保险基金收支预算调整表</vt:lpstr>
      <vt:lpstr>基本养老基础资料调整表</vt:lpstr>
      <vt:lpstr>基本医疗保险基础资料调整表</vt:lpstr>
      <vt:lpstr>失业工伤基础资料调整表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2023-11-29T10:16:00Z</dcterms:created>
  <dcterms:modified xsi:type="dcterms:W3CDTF">2023-12-04T02:41:28Z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