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决算汇总封面" sheetId="1" r:id="rId1"/>
    <sheet name="目录" sheetId="2" r:id="rId2"/>
    <sheet name="社会保险基金资产负债表" sheetId="3" r:id="rId3"/>
    <sheet name="社会保险基金决算收支总表" sheetId="4" r:id="rId4"/>
    <sheet name="企业职工基本养老保险基金收支表" sheetId="5" r:id="rId5"/>
    <sheet name="城乡居民基本养老保险基金收支表" sheetId="6" r:id="rId6"/>
    <sheet name="机关事业基本养老保险基金收支表" sheetId="7" r:id="rId7"/>
    <sheet name="职工基本医疗保险基金收支表" sheetId="8" r:id="rId8"/>
    <sheet name="城乡居民基本医疗保险基金收支表" sheetId="9" r:id="rId9"/>
    <sheet name="工伤保险基金收支表" sheetId="10" r:id="rId10"/>
    <sheet name="失业保险基金收支表" sheetId="11" r:id="rId11"/>
    <sheet name="社会保障基金财政专户资产负债表" sheetId="12" r:id="rId12"/>
    <sheet name="社会保障基金财政专户收支表" sheetId="13" r:id="rId13"/>
    <sheet name="财政对社会保险基金补助资金情况" sheetId="14" r:id="rId14"/>
    <sheet name="地方财政对企业职工基本养老保险" sheetId="15" r:id="rId15"/>
    <sheet name="基本养老保险补充资料表" sheetId="16" r:id="rId16"/>
    <sheet name="企业职工基本养老保险地方自行出" sheetId="17" r:id="rId17"/>
    <sheet name="职工基本医疗保险补充资料表" sheetId="18" r:id="rId18"/>
    <sheet name="居民基本医疗保险补充资料表" sheetId="19" r:id="rId19"/>
    <sheet name="工伤保险补充基础资料表" sheetId="20" r:id="rId20"/>
    <sheet name="失业保险补充资料表" sheetId="21" r:id="rId21"/>
    <sheet name="社会保险补充资料表" sheetId="22" r:id="rId22"/>
    <sheet name="社会保险补充资料表续" sheetId="23" r:id="rId23"/>
    <sheet name="机关事业单位职业年金情况表" sheetId="24" r:id="rId24"/>
    <sheet name="公务员医疗补助情况表" sheetId="25" r:id="rId25"/>
    <sheet name="职工大额医疗费用补助情况表" sheetId="26" r:id="rId26"/>
    <sheet name="社会保险统筹情况表" sheetId="27" r:id="rId27"/>
  </sheets>
  <calcPr calcId="144525"/>
</workbook>
</file>

<file path=xl/sharedStrings.xml><?xml version="1.0" encoding="utf-8"?>
<sst xmlns="http://schemas.openxmlformats.org/spreadsheetml/2006/main" count="1469" uniqueCount="661">
  <si>
    <t>2022 年 社 会 保 险 基 金 决 算</t>
  </si>
  <si>
    <t xml:space="preserve"> 批准日期 :</t>
  </si>
  <si>
    <t>年</t>
  </si>
  <si>
    <t>月</t>
  </si>
  <si>
    <t>日</t>
  </si>
  <si>
    <t>财政厅（局）:</t>
  </si>
  <si>
    <t>民丰县财政局</t>
  </si>
  <si>
    <t>人力资源社会保障厅（局）:</t>
  </si>
  <si>
    <t>医疗保障局:</t>
  </si>
  <si>
    <t xml:space="preserve"> 报送日期 :</t>
  </si>
  <si>
    <t>税务局:</t>
  </si>
  <si>
    <t>财政厅（局）负责人（章）:</t>
  </si>
  <si>
    <t xml:space="preserve"> 财务负责人（章）:</t>
  </si>
  <si>
    <t>经办人（章）:</t>
  </si>
  <si>
    <t>人力资源社会保障（厅）局负责人（章）:</t>
  </si>
  <si>
    <t>医疗保障局负责人（章）：</t>
  </si>
  <si>
    <t>税务局负责人（章）：</t>
  </si>
  <si>
    <t>社保费部门负责人（章）:</t>
  </si>
  <si>
    <t>目        录</t>
  </si>
  <si>
    <t>一、2022年社会保险基金资产负债表………………………………………………………………………社决01表</t>
  </si>
  <si>
    <t>二、2022年社会保险基金收支决算总表……………………………………………………………………社决02表</t>
  </si>
  <si>
    <t>三、2022年企业职工基本养老保险基金收支决算表………………………………………………………社决03表</t>
  </si>
  <si>
    <t>四、2022年城乡居民基本养老保险基金收支决算表………………………………………………………社决04表</t>
  </si>
  <si>
    <t>五、2022年机关事业单位基本养老保险基金收支决算表…………………………………………………社决05表</t>
  </si>
  <si>
    <t>六、2022年职工基本医疗保险（含生育保险）基金收支决算表…………………………………………社决06表</t>
  </si>
  <si>
    <t>七、2022年城乡居民基本医疗保险基金收支决算表………………………………………………………社决07表</t>
  </si>
  <si>
    <t>八、2022年工伤保险基金收支决算表………………………………………………………………………社决08表</t>
  </si>
  <si>
    <t>九、2022年失业保险基金收支决算表………………………………………………………………………社决09表</t>
  </si>
  <si>
    <t>十、2022年社会保障基金财政专户资产负债表……………………………………………………………社决10表</t>
  </si>
  <si>
    <t>十一、2022年社会保障基金财政专户收支决算表…………………………………………………………社决11表</t>
  </si>
  <si>
    <t>十二、2022年财政对社会保险基金补助情况表…………………………………………………………社决附01表</t>
  </si>
  <si>
    <t>十三、2022年地方财政对企业职工基本养老保险基金补助情况构成表………………………………社决附02表</t>
  </si>
  <si>
    <t>十四、2022年基本养老保险基础资料表…………………………………………………………………社决附03表</t>
  </si>
  <si>
    <t>十五、企业职工基本养老保险地方自行出台减收增支项目情况统计表………………………………社决附04表</t>
  </si>
  <si>
    <t>十六、2022年职工基本医疗保险基础资料表……………………………………………………………社决附05表</t>
  </si>
  <si>
    <t>十七、2022年城乡居民基本医疗保险基础资料表………………………………………………………社决附06表</t>
  </si>
  <si>
    <t>十八、2022年工伤保险基础资料表………………………………………………………………………社决附07表</t>
  </si>
  <si>
    <t>十九、2022年失业保险基础资料表………………………………………………………………………社决附08表</t>
  </si>
  <si>
    <t>二十、2022年社会保险补充资料表………………………………………………………………………社决附09表</t>
  </si>
  <si>
    <t>二十一、2022年社会保险补充资料表续…………………………………………………………………社决附10表</t>
  </si>
  <si>
    <t>二十二、2022年机关事业单位职业年金情况表…………………………………………………………社决附11表</t>
  </si>
  <si>
    <t>二十三、2022年公务员医疗补助情况表…………………………………………………………………社决附12表</t>
  </si>
  <si>
    <t>二十四、2022年职工大额医疗费用补助情况表…………………………………………………………社决附13表</t>
  </si>
  <si>
    <t>二十五、2022年社会保险统筹情况表……………………………………………………………………社决附14表</t>
  </si>
  <si>
    <t>2022年社会保险基金资产负债表</t>
  </si>
  <si>
    <t>社决01表</t>
  </si>
  <si>
    <t>民丰县</t>
  </si>
  <si>
    <t>单位：元</t>
  </si>
  <si>
    <t>项      目</t>
  </si>
  <si>
    <t>合      计</t>
  </si>
  <si>
    <t>企业职工基本养老保险基金</t>
  </si>
  <si>
    <t>城乡居民基本养老保险基金</t>
  </si>
  <si>
    <t>机关事业单位基本养老保险基金</t>
  </si>
  <si>
    <t>职工基本医疗保险（含生育保险）基金</t>
  </si>
  <si>
    <t>城乡居民基本医疗保险基金</t>
  </si>
  <si>
    <t>工伤保险基金</t>
  </si>
  <si>
    <t>失业保险基金</t>
  </si>
  <si>
    <t>年初数</t>
  </si>
  <si>
    <t>年末数</t>
  </si>
  <si>
    <t>一、资产</t>
  </si>
  <si>
    <t xml:space="preserve">    库存现金</t>
  </si>
  <si>
    <t xml:space="preserve">    支出户存款</t>
  </si>
  <si>
    <t xml:space="preserve">    财政专户存款</t>
  </si>
  <si>
    <t xml:space="preserve">    暂付款</t>
  </si>
  <si>
    <t xml:space="preserve">    债券投资</t>
  </si>
  <si>
    <t xml:space="preserve">    委托投资</t>
  </si>
  <si>
    <t>×</t>
  </si>
  <si>
    <t>二、负债</t>
  </si>
  <si>
    <t xml:space="preserve">    借入款项</t>
  </si>
  <si>
    <t xml:space="preserve">    暂收款</t>
  </si>
  <si>
    <t>三、基金</t>
  </si>
  <si>
    <t>第 1 页</t>
  </si>
  <si>
    <t>2022年社会保险基金收支决算总表</t>
  </si>
  <si>
    <t>社决02表</t>
  </si>
  <si>
    <t>项        目</t>
  </si>
  <si>
    <t>合计</t>
  </si>
  <si>
    <t>企业职工基本
养老保险基金</t>
  </si>
  <si>
    <t>城乡居民基本
养老保险基金</t>
  </si>
  <si>
    <t>机关事业单位基
本养老保险基金</t>
  </si>
  <si>
    <t>职工基本医疗保险
（含生育保险）基金</t>
  </si>
  <si>
    <t>城乡居民基本
医疗保险基金</t>
  </si>
  <si>
    <t>一、收入</t>
  </si>
  <si>
    <t xml:space="preserve">    其中：1.社会保险费收入</t>
  </si>
  <si>
    <t xml:space="preserve">          2.财政补贴收入</t>
  </si>
  <si>
    <t xml:space="preserve">          3.利息收入</t>
  </si>
  <si>
    <t xml:space="preserve">          4.委托投资收益</t>
  </si>
  <si>
    <t xml:space="preserve">          5.转移收入</t>
  </si>
  <si>
    <t xml:space="preserve">          6.其他收入</t>
  </si>
  <si>
    <t xml:space="preserve">          7.全国统筹调剂资金收入(省级专用)</t>
  </si>
  <si>
    <t xml:space="preserve">          8.全国统筹调剂资金收入(中央专用)</t>
  </si>
  <si>
    <t>二、支出</t>
  </si>
  <si>
    <t xml:space="preserve">    其中：1.社会保险待遇支出</t>
  </si>
  <si>
    <t xml:space="preserve">          2.转移支出</t>
  </si>
  <si>
    <t xml:space="preserve">          3.其他支出</t>
  </si>
  <si>
    <t xml:space="preserve">          4.全国统筹调剂资金支出(中央专用)</t>
  </si>
  <si>
    <t xml:space="preserve">          5.全国统筹调剂资金支出(省级专用)</t>
  </si>
  <si>
    <t>三、本年收支结余</t>
  </si>
  <si>
    <t>四、年末滚存结余</t>
  </si>
  <si>
    <t>第 2 页</t>
  </si>
  <si>
    <t>2022年企业职工基本养老保险基金收支决算表</t>
  </si>
  <si>
    <t xml:space="preserve">   社决03表</t>
  </si>
  <si>
    <t>金      额</t>
  </si>
  <si>
    <t>一、基本养老保险费收入</t>
  </si>
  <si>
    <t>一、基本养老金支出</t>
  </si>
  <si>
    <t>二、财政补贴收入</t>
  </si>
  <si>
    <t xml:space="preserve">    其中：离休金支出</t>
  </si>
  <si>
    <t>三、利息收入</t>
  </si>
  <si>
    <t>二、医疗补助金支出</t>
  </si>
  <si>
    <t>四、委托投资收益</t>
  </si>
  <si>
    <t>三、丧葬补助金和抚恤金支出</t>
  </si>
  <si>
    <t>五、转移收入</t>
  </si>
  <si>
    <t>四、转移支出</t>
  </si>
  <si>
    <t>六、其他收入</t>
  </si>
  <si>
    <t>五、其他支出</t>
  </si>
  <si>
    <t>七、本年收入小计</t>
  </si>
  <si>
    <t>六、本年支出小计</t>
  </si>
  <si>
    <t>八、上级补助收入</t>
  </si>
  <si>
    <t>七、补助下级支出</t>
  </si>
  <si>
    <t xml:space="preserve">    其中：全国统筹调剂资金收入(省级专用)</t>
  </si>
  <si>
    <t xml:space="preserve">    其中：全国统筹调剂资金支出(中央专用)</t>
  </si>
  <si>
    <t>九、下级上解收入</t>
  </si>
  <si>
    <t>八、上解上级支出</t>
  </si>
  <si>
    <t xml:space="preserve">    其中：全国统筹调剂资金收入(中央专用)</t>
  </si>
  <si>
    <t xml:space="preserve">    其中：全国统筹调剂资金支出(省级专用)</t>
  </si>
  <si>
    <t>十、本年收入合计</t>
  </si>
  <si>
    <t>九、本年支出合计</t>
  </si>
  <si>
    <t>十、本年收支结余</t>
  </si>
  <si>
    <t>十一、上年结余</t>
  </si>
  <si>
    <t>十一、年末滚存结余</t>
  </si>
  <si>
    <t>总    计</t>
  </si>
  <si>
    <t>总   计</t>
  </si>
  <si>
    <t>第 3 页</t>
  </si>
  <si>
    <t>2022年城乡居民基本养老保险基金收支决算表</t>
  </si>
  <si>
    <t>社决04表</t>
  </si>
  <si>
    <t>项          目</t>
  </si>
  <si>
    <t>金    额</t>
  </si>
  <si>
    <t>一、个人缴费收入</t>
  </si>
  <si>
    <t>一、基础养老金支出</t>
  </si>
  <si>
    <t xml:space="preserve">    其中：财政为困难人员代缴收入</t>
  </si>
  <si>
    <t>二、个人账户养老金支出</t>
  </si>
  <si>
    <t>三、丧葬补助金支出</t>
  </si>
  <si>
    <t xml:space="preserve">    其中：财政对基础养老金的补贴</t>
  </si>
  <si>
    <t xml:space="preserve">          财政对个人缴费的补贴</t>
  </si>
  <si>
    <t>三、集体补助收入</t>
  </si>
  <si>
    <t>四、利息收入</t>
  </si>
  <si>
    <t>五、委托投资收益</t>
  </si>
  <si>
    <t>六、转移收入</t>
  </si>
  <si>
    <t>七、其他收入</t>
  </si>
  <si>
    <t>八、本年收入小计</t>
  </si>
  <si>
    <t>九、上级补助收入</t>
  </si>
  <si>
    <t>十、下级上解收入</t>
  </si>
  <si>
    <t>十一、本年收入合计</t>
  </si>
  <si>
    <t>十二、上年结余</t>
  </si>
  <si>
    <t>总        计</t>
  </si>
  <si>
    <t>总         计</t>
  </si>
  <si>
    <t>第 4 页</t>
  </si>
  <si>
    <t>2022年机关事业单位基本养老保险基金收支决算表</t>
  </si>
  <si>
    <t xml:space="preserve">   社决05表</t>
  </si>
  <si>
    <t xml:space="preserve">二、财政补贴收入 </t>
  </si>
  <si>
    <t>二、转移支出</t>
  </si>
  <si>
    <t>三、其他支出</t>
  </si>
  <si>
    <t>四、转移收入</t>
  </si>
  <si>
    <t>五、其他收入</t>
  </si>
  <si>
    <t>六、本年收入小计</t>
  </si>
  <si>
    <t>四、本年支出小计</t>
  </si>
  <si>
    <t>七、上级补助收入</t>
  </si>
  <si>
    <t>五、补助下级支出</t>
  </si>
  <si>
    <t>八、下级上解收入</t>
  </si>
  <si>
    <t>六、上解上级支出</t>
  </si>
  <si>
    <t>九、本年收入合计</t>
  </si>
  <si>
    <t>七、本年支出合计</t>
  </si>
  <si>
    <t>八、本年收支结余</t>
  </si>
  <si>
    <t>十、上年结余</t>
  </si>
  <si>
    <t>九、年末滚存结余</t>
  </si>
  <si>
    <t>第 5 页</t>
  </si>
  <si>
    <t>2022年职工基本医疗保险（含生育保险）基金收支决算表</t>
  </si>
  <si>
    <t>社决06表</t>
  </si>
  <si>
    <t>小      计</t>
  </si>
  <si>
    <t>基本医疗保险统筹基金（含单建统筹）</t>
  </si>
  <si>
    <t>基本医疗保险
个人账户基金</t>
  </si>
  <si>
    <t>一、基本医疗保险费收入</t>
  </si>
  <si>
    <t>一、基本医疗保险待遇支出</t>
  </si>
  <si>
    <t xml:space="preserve">    其中：单位缴费</t>
  </si>
  <si>
    <t>　  其中：住院费用支出</t>
  </si>
  <si>
    <t xml:space="preserve">          个人缴费</t>
  </si>
  <si>
    <t>　        门诊费用支出</t>
  </si>
  <si>
    <t xml:space="preserve">          生育医疗费用支出</t>
  </si>
  <si>
    <t xml:space="preserve">    其中：对医保基金负担新冠病毒疫苗及接种费用的补助</t>
  </si>
  <si>
    <t xml:space="preserve">          生育津贴支出</t>
  </si>
  <si>
    <t>总      计</t>
  </si>
  <si>
    <t>第 6 页</t>
  </si>
  <si>
    <t>2022年城乡居民基本医疗保险基金收支决算表</t>
  </si>
  <si>
    <t>社决07表</t>
  </si>
  <si>
    <t xml:space="preserve">    其中：集体扶持收入</t>
  </si>
  <si>
    <t>　　其中：住院费用支出</t>
  </si>
  <si>
    <t xml:space="preserve">          城乡医疗救助资助收入</t>
  </si>
  <si>
    <t xml:space="preserve">          门诊费用支出</t>
  </si>
  <si>
    <t xml:space="preserve">          财政为困难人员代缴收入</t>
  </si>
  <si>
    <t>二、大病保险支出</t>
  </si>
  <si>
    <t xml:space="preserve">      其中：按规定标准补助收入</t>
  </si>
  <si>
    <t xml:space="preserve">            对医保基金负担新冠病毒疫苗及接种费用的补助</t>
  </si>
  <si>
    <t>四、其他收入</t>
  </si>
  <si>
    <t>五、本年收入小计</t>
  </si>
  <si>
    <t>六、上级补助收入</t>
  </si>
  <si>
    <t>七、下级上解收入</t>
  </si>
  <si>
    <t>八、本年收入合计</t>
  </si>
  <si>
    <t>九、上年结余</t>
  </si>
  <si>
    <t>第 7 页</t>
  </si>
  <si>
    <t>2022年工伤保险基金收支决算表</t>
  </si>
  <si>
    <t xml:space="preserve">       社决08表</t>
  </si>
  <si>
    <t>一、工伤保险费收入</t>
  </si>
  <si>
    <t>一、工伤保险待遇支出</t>
  </si>
  <si>
    <t xml:space="preserve">    其中：职业伤害保障费收入（试点）</t>
  </si>
  <si>
    <t xml:space="preserve">    其中：医疗待遇支出</t>
  </si>
  <si>
    <t xml:space="preserve">          工伤保险费-公务员工伤保险费收入</t>
  </si>
  <si>
    <t xml:space="preserve">          职业伤害保障待遇支出（试点）</t>
  </si>
  <si>
    <t>二、劳动能力鉴定支出</t>
  </si>
  <si>
    <t xml:space="preserve">    其中：职业伤害保障劳动能力鉴定支出（试点）</t>
  </si>
  <si>
    <t xml:space="preserve">四、其他收入   </t>
  </si>
  <si>
    <t>三、工伤保险预防费用支出</t>
  </si>
  <si>
    <t>四、其他支出</t>
  </si>
  <si>
    <t>五、本年支出小计</t>
  </si>
  <si>
    <t>六、补助下级支出</t>
  </si>
  <si>
    <t xml:space="preserve">七、上解上级支出 </t>
  </si>
  <si>
    <t>八、本年支出合计</t>
  </si>
  <si>
    <t>九、本年收支结余</t>
  </si>
  <si>
    <t>十、年末滚存结余</t>
  </si>
  <si>
    <t xml:space="preserve">    其中：储备金</t>
  </si>
  <si>
    <t>第 8 页</t>
  </si>
  <si>
    <t>2022年失业保险基金收支决算表</t>
  </si>
  <si>
    <t xml:space="preserve">       社决09表</t>
  </si>
  <si>
    <t>一、失业保险费收入</t>
  </si>
  <si>
    <t>一、失业保险金支出</t>
  </si>
  <si>
    <t>二、基本医疗保险费支出</t>
  </si>
  <si>
    <t xml:space="preserve">四、转移收入 </t>
  </si>
  <si>
    <t>四、职业培训和职业介绍补贴支出</t>
  </si>
  <si>
    <t>五、其他费用支出</t>
  </si>
  <si>
    <t>六、稳定岗位补贴（稳岗返还）支出</t>
  </si>
  <si>
    <t>七、技能提升补贴支出</t>
  </si>
  <si>
    <t xml:space="preserve">八、转移支出 </t>
  </si>
  <si>
    <t>九、其他支出</t>
  </si>
  <si>
    <t>十、本年支出小计</t>
  </si>
  <si>
    <t>十一、补助下级支出</t>
  </si>
  <si>
    <t xml:space="preserve">十二、上解上级支出 </t>
  </si>
  <si>
    <t>十三、本年支出合计</t>
  </si>
  <si>
    <t>十四、本年收支结余</t>
  </si>
  <si>
    <t>十五、年末滚存结余</t>
  </si>
  <si>
    <t>第 9 页</t>
  </si>
  <si>
    <t>2022年社会保障基金财政专户资产负债表</t>
  </si>
  <si>
    <t xml:space="preserve"> 社决10表</t>
  </si>
  <si>
    <t>项     目</t>
  </si>
  <si>
    <t>合　　计</t>
  </si>
  <si>
    <t xml:space="preserve">城乡居民基本
  养老保险基金  </t>
  </si>
  <si>
    <t>一、年初数</t>
  </si>
  <si>
    <t xml:space="preserve">   (一)资产合计</t>
  </si>
  <si>
    <t xml:space="preserve">       1.银行存款</t>
  </si>
  <si>
    <t xml:space="preserve">         其中：定期存款</t>
  </si>
  <si>
    <t xml:space="preserve">       2.暂付款</t>
  </si>
  <si>
    <t xml:space="preserve">       3.债券投资</t>
  </si>
  <si>
    <t xml:space="preserve">       4.委托投资</t>
  </si>
  <si>
    <t xml:space="preserve">   (二)负债合计</t>
  </si>
  <si>
    <t xml:space="preserve">       1.借入款项</t>
  </si>
  <si>
    <t xml:space="preserve">       2.暂收款</t>
  </si>
  <si>
    <t xml:space="preserve">   (三)基金</t>
  </si>
  <si>
    <t>二、年末数</t>
  </si>
  <si>
    <t>第 10 页</t>
  </si>
  <si>
    <t>2022年社会保障基金财政专户收支决算表</t>
  </si>
  <si>
    <t xml:space="preserve"> 社决11表</t>
  </si>
  <si>
    <t>一、上年结余</t>
  </si>
  <si>
    <t>二、本年收入</t>
  </si>
  <si>
    <t xml:space="preserve">    1.社会保险费收入</t>
  </si>
  <si>
    <t xml:space="preserve">      其中：税务征缴收入</t>
  </si>
  <si>
    <t xml:space="preserve">            经办机构征缴收入</t>
  </si>
  <si>
    <t xml:space="preserve">            代缴收入</t>
  </si>
  <si>
    <t xml:space="preserve">     2.财政补贴收入</t>
  </si>
  <si>
    <t xml:space="preserve">     3.利息收入</t>
  </si>
  <si>
    <t xml:space="preserve">     4.委托投资收益</t>
  </si>
  <si>
    <t>三、本年支出</t>
  </si>
  <si>
    <t xml:space="preserve">     其中：社会保险待遇支出</t>
  </si>
  <si>
    <t>四、本年收支结余</t>
  </si>
  <si>
    <t>五、年末滚存结余</t>
  </si>
  <si>
    <t>第 11 页</t>
  </si>
  <si>
    <t>2022年财政对社会保险基金补助情况表</t>
  </si>
  <si>
    <t>社决附01表</t>
  </si>
  <si>
    <t xml:space="preserve">项      目  </t>
  </si>
  <si>
    <t>一、上年预算结转</t>
  </si>
  <si>
    <t>　 （一）省级</t>
  </si>
  <si>
    <t>　 （二）地级</t>
  </si>
  <si>
    <t>　 （三）县级</t>
  </si>
  <si>
    <t>二、本年预算安排</t>
  </si>
  <si>
    <t xml:space="preserve">   （一）中央级</t>
  </si>
  <si>
    <t>　 （二）省级</t>
  </si>
  <si>
    <t>　 （三）地级</t>
  </si>
  <si>
    <t>　 （四）县级</t>
  </si>
  <si>
    <t>三、本年预算支出</t>
  </si>
  <si>
    <t xml:space="preserve">    一般公共预算科目和名称</t>
  </si>
  <si>
    <t>2082601财政对企业职工基本养老保险基金的补助</t>
  </si>
  <si>
    <t>2082602财政对城乡居民基本养老保险基金的补助</t>
  </si>
  <si>
    <t>2080507财政对机关事业单位基本养老保险基金的补助</t>
  </si>
  <si>
    <t>2101201财政对职工基本医疗保险基金的补助</t>
  </si>
  <si>
    <t>2101202财政对城乡居民基本医疗保险基金的补助</t>
  </si>
  <si>
    <t>2082702财政对工伤保险基金的补助</t>
  </si>
  <si>
    <t>2082701财政对失业保险基金的补助</t>
  </si>
  <si>
    <t xml:space="preserve">    一般公共预算列支金额</t>
  </si>
  <si>
    <t>四、本年预算结转</t>
  </si>
  <si>
    <t>第 12 页</t>
  </si>
  <si>
    <t>2022年地方财政对企业职工基本养老保险基金补助情况构成表</t>
  </si>
  <si>
    <t>社决附02表</t>
  </si>
  <si>
    <t>金额</t>
  </si>
  <si>
    <t>一、合计</t>
  </si>
  <si>
    <t>（一）当年调整基本养老金支出补助</t>
  </si>
  <si>
    <t>（二）基金当期缺口补助</t>
  </si>
  <si>
    <t>（三）地方自行出台基金减收增支政策补助</t>
  </si>
  <si>
    <t>（四）其他补助</t>
  </si>
  <si>
    <t>二、省级</t>
  </si>
  <si>
    <t>三、地级</t>
  </si>
  <si>
    <t>四、县级</t>
  </si>
  <si>
    <t>第 13 页</t>
  </si>
  <si>
    <t>2022年基本养老保险基础资料表</t>
  </si>
  <si>
    <t>社决附03表</t>
  </si>
  <si>
    <t>单位</t>
  </si>
  <si>
    <t>数      量</t>
  </si>
  <si>
    <t>一、企业职工基本养老保险</t>
  </si>
  <si>
    <t xml:space="preserve">       2.年末个人账户记账金额</t>
  </si>
  <si>
    <t>元</t>
  </si>
  <si>
    <t>三、机关事业单位基本养老保险</t>
  </si>
  <si>
    <t xml:space="preserve">   (一)参保人员年末数</t>
  </si>
  <si>
    <t>人</t>
  </si>
  <si>
    <t xml:space="preserve">   (六)基金暂存其他账户存款年末数</t>
  </si>
  <si>
    <t>　     1.在职职工</t>
  </si>
  <si>
    <t xml:space="preserve">        1.经办机构收入户</t>
  </si>
  <si>
    <t xml:space="preserve">         其中：个人身份参保</t>
  </si>
  <si>
    <t xml:space="preserve">        2.国库户</t>
  </si>
  <si>
    <t>　     2.退休、退职人员</t>
  </si>
  <si>
    <t>　     2.离休人员</t>
  </si>
  <si>
    <t xml:space="preserve">    (七)全国统筹调剂资金情况（省级专用）</t>
  </si>
  <si>
    <t xml:space="preserve">         其中：当年新增退休（退职）人员</t>
  </si>
  <si>
    <t>　     3.退休、退职人员</t>
  </si>
  <si>
    <t xml:space="preserve">          (1)本年收支结余（不含全国统筹调剂资金）</t>
  </si>
  <si>
    <t xml:space="preserve">   (二)缴费人员年末数</t>
  </si>
  <si>
    <t xml:space="preserve">         （1）当年新增退休退职人员</t>
  </si>
  <si>
    <t xml:space="preserve">          (2)全国统筹调剂资金补助</t>
  </si>
  <si>
    <t xml:space="preserve">   (三)缴费基数总额</t>
  </si>
  <si>
    <t xml:space="preserve">         （2）当年死亡退休退职人员</t>
  </si>
  <si>
    <t xml:space="preserve">          (3)上解全国统筹调剂资金</t>
  </si>
  <si>
    <t xml:space="preserve">   (四)保险费缴纳情况</t>
  </si>
  <si>
    <t xml:space="preserve">          (4)年末滚存结余</t>
  </si>
  <si>
    <t xml:space="preserve">       1.缴纳当年基本养老保险费</t>
  </si>
  <si>
    <t xml:space="preserve">       其中：个人身份缴费</t>
  </si>
  <si>
    <t xml:space="preserve">          (5)不含本年全国统筹调剂资金年末滚存结余</t>
  </si>
  <si>
    <t xml:space="preserve">       2.欠费情况</t>
  </si>
  <si>
    <t>二、城乡居民基本养老保险</t>
  </si>
  <si>
    <t xml:space="preserve">         (1)上年末累计欠费</t>
  </si>
  <si>
    <t xml:space="preserve">       其中：个人身份缴费基数总额</t>
  </si>
  <si>
    <t xml:space="preserve">    (一)参保人员年末数</t>
  </si>
  <si>
    <t xml:space="preserve">         (2)本年补缴以前年度欠费</t>
  </si>
  <si>
    <t xml:space="preserve">    (二)缴费人员年末数</t>
  </si>
  <si>
    <t xml:space="preserve">         (3)本年新增欠费</t>
  </si>
  <si>
    <t xml:space="preserve">       其中：代缴困难群体保险费人员年末数</t>
  </si>
  <si>
    <t xml:space="preserve">         (4)年末累计欠费</t>
  </si>
  <si>
    <t xml:space="preserve">    (三)养老金领取人员年末数</t>
  </si>
  <si>
    <t xml:space="preserve">       3.本年预缴以后年度基本养老保险费</t>
  </si>
  <si>
    <t>　　 　其中：当年新增领取人员年末数</t>
  </si>
  <si>
    <t xml:space="preserve">       4.一次性补缴以前年度基本养老保险费</t>
  </si>
  <si>
    <t xml:space="preserve">    (四)个人账户情况</t>
  </si>
  <si>
    <t xml:space="preserve">    (五)个人账户情况</t>
  </si>
  <si>
    <t xml:space="preserve">        1.建立个人账户年末人数</t>
  </si>
  <si>
    <t xml:space="preserve">         1.建立个人账户年末人数</t>
  </si>
  <si>
    <t xml:space="preserve">        2.年末个人账户记账金额</t>
  </si>
  <si>
    <t xml:space="preserve">         2.年末个人账户记账金额</t>
  </si>
  <si>
    <t xml:space="preserve">    (五)基金暂存其他账户存款年末数</t>
  </si>
  <si>
    <t xml:space="preserve">    (六)基金暂存其他账户存款年末数</t>
  </si>
  <si>
    <t xml:space="preserve">         1.经办机构收入户</t>
  </si>
  <si>
    <t xml:space="preserve">×
</t>
  </si>
  <si>
    <t xml:space="preserve">         2.国库户</t>
  </si>
  <si>
    <t>第 14 页</t>
  </si>
  <si>
    <t>企业职工基本养老保险地方自行出台减收增支项目情况统计表</t>
  </si>
  <si>
    <t>社决附04表</t>
  </si>
  <si>
    <t>一、地方自行出台减收项目情况</t>
  </si>
  <si>
    <t>二、地方自行出台增支项目情况</t>
  </si>
  <si>
    <t>（一）自行降低缴费比例造成的减收</t>
  </si>
  <si>
    <t>（一）自行调整计发办法造成的增支</t>
  </si>
  <si>
    <t>（二）未按要求统一缴费基数造成的减收</t>
  </si>
  <si>
    <t>1.自行调整基础养老金计发办法造成的增支</t>
  </si>
  <si>
    <t>（三）自行出台其他项目造成的减收</t>
  </si>
  <si>
    <t>2.自行调整过渡性养老金计发办法造成的增支</t>
  </si>
  <si>
    <t>3.自行加发过渡性养老金造成的增支</t>
  </si>
  <si>
    <t>4.自行调整过渡系数或视同缴费指数造成的增支</t>
  </si>
  <si>
    <t>5.自行出台补充计发办法造成的增支</t>
  </si>
  <si>
    <t>6.自行出台其他调整计发办法造成的增支</t>
  </si>
  <si>
    <t>（二）自行调整待遇项目造成的增支</t>
  </si>
  <si>
    <t>1.对退休人员加发补贴津贴造成的增支</t>
  </si>
  <si>
    <t>2.自行设立最低养老金造成的增支</t>
  </si>
  <si>
    <t>3.发放冬季取暖补贴造成的增支</t>
  </si>
  <si>
    <t>4.对特殊人员加发待遇造成的增支</t>
  </si>
  <si>
    <t>5.自行出台其他调整待遇项目造成的增支</t>
  </si>
  <si>
    <t>（三）为不符合条件一次性补缴退休人员发放养老金造成的增支</t>
  </si>
  <si>
    <t>（四）自行出台其他项目造成的增支</t>
  </si>
  <si>
    <t>第 15 页</t>
  </si>
  <si>
    <t>2022年职工基本医疗保险基础资料表</t>
  </si>
  <si>
    <t>社决附05表</t>
  </si>
  <si>
    <t>一、参保人员年末数</t>
  </si>
  <si>
    <t xml:space="preserve">          (1)统账结合</t>
  </si>
  <si>
    <t xml:space="preserve">    (一)在职职工</t>
  </si>
  <si>
    <t xml:space="preserve">            ①单位欠费</t>
  </si>
  <si>
    <t xml:space="preserve">      其中：单建统筹</t>
  </si>
  <si>
    <t xml:space="preserve">              其中：生育保险欠费</t>
  </si>
  <si>
    <t xml:space="preserve">    (二)退休人员</t>
  </si>
  <si>
    <t xml:space="preserve">            ②个人欠费</t>
  </si>
  <si>
    <t xml:space="preserve">          (2)单建统筹</t>
  </si>
  <si>
    <t>二、缴费人数</t>
  </si>
  <si>
    <t xml:space="preserve">        4.年末累计欠费</t>
  </si>
  <si>
    <t>其中：单建统筹缴费人数</t>
  </si>
  <si>
    <t xml:space="preserve">    (三)本年预缴以后年度基本医疗保险费</t>
  </si>
  <si>
    <t>三、缴费基数总额</t>
  </si>
  <si>
    <t xml:space="preserve">    (四)一次性补缴以前年度基本医疗保险费</t>
  </si>
  <si>
    <t xml:space="preserve">   (一)统账结合</t>
  </si>
  <si>
    <t>五、医疗费用支付情况</t>
  </si>
  <si>
    <t xml:space="preserve">       1.单位缴费</t>
  </si>
  <si>
    <t xml:space="preserve">    (一)医保基金应付金额</t>
  </si>
  <si>
    <t xml:space="preserve">       2.个人缴费</t>
  </si>
  <si>
    <t xml:space="preserve">    (二)医保基金实付金额</t>
  </si>
  <si>
    <t xml:space="preserve">   (二)单建统筹</t>
  </si>
  <si>
    <t xml:space="preserve">    (三)医保基金未付金额</t>
  </si>
  <si>
    <t>四、保险费缴纳情况</t>
  </si>
  <si>
    <t>六、统筹基金待遇享受情况</t>
  </si>
  <si>
    <t xml:space="preserve">   (一)缴纳当年基本医疗保险费</t>
  </si>
  <si>
    <t>　  (一)参保人员住院人数</t>
  </si>
  <si>
    <t xml:space="preserve">      1.统账结合</t>
  </si>
  <si>
    <t>　  (二)参保人员住院人次数</t>
  </si>
  <si>
    <t>人次</t>
  </si>
  <si>
    <t xml:space="preserve">        (1)单位缴费</t>
  </si>
  <si>
    <t xml:space="preserve">    (三)参保人员门诊人数</t>
  </si>
  <si>
    <t xml:space="preserve">          其中：生育保险缴费</t>
  </si>
  <si>
    <t xml:space="preserve">    (四)参保人员门诊人次数</t>
  </si>
  <si>
    <t xml:space="preserve">        (2)个人缴费</t>
  </si>
  <si>
    <t xml:space="preserve">    (五)享受生育医疗费用报销人数</t>
  </si>
  <si>
    <t xml:space="preserve">      2.单建统筹</t>
  </si>
  <si>
    <t xml:space="preserve">    (六)享受生育医疗费用报销人次数</t>
  </si>
  <si>
    <t>　 (二)欠费情况</t>
  </si>
  <si>
    <t xml:space="preserve">    (七)享受生育津贴人数</t>
  </si>
  <si>
    <t xml:space="preserve">        1.上年末累计欠费</t>
  </si>
  <si>
    <t>七、基金暂存其他账户存款年末数</t>
  </si>
  <si>
    <t xml:space="preserve">        2.本年补缴以前年度欠费</t>
  </si>
  <si>
    <t xml:space="preserve">    (一)经办机构收入户</t>
  </si>
  <si>
    <t xml:space="preserve">        3.本年新增欠费</t>
  </si>
  <si>
    <t xml:space="preserve">    (二)国库户</t>
  </si>
  <si>
    <t>第 16 页</t>
  </si>
  <si>
    <t>2022年城乡居民基本医疗保险基础资料表</t>
  </si>
  <si>
    <t>社决附06表</t>
  </si>
  <si>
    <t xml:space="preserve">项      目 </t>
  </si>
  <si>
    <t>　　(一)经办机构收入户</t>
  </si>
  <si>
    <t xml:space="preserve">    其中：代缴费人数</t>
  </si>
  <si>
    <t>　　(二)国库户</t>
  </si>
  <si>
    <t>二、待遇享受情况</t>
  </si>
  <si>
    <t>六、大病保险情况</t>
  </si>
  <si>
    <t xml:space="preserve">    (一)资金情况</t>
  </si>
  <si>
    <t xml:space="preserve">        1.上年结余</t>
  </si>
  <si>
    <t xml:space="preserve">        2.本年筹集</t>
  </si>
  <si>
    <t xml:space="preserve">        3.本年支出</t>
  </si>
  <si>
    <t>三、保险费缴纳情况</t>
  </si>
  <si>
    <t xml:space="preserve">         其中：大病保险待遇支出</t>
  </si>
  <si>
    <t xml:space="preserve">    (一)缴纳当年医疗保险费</t>
  </si>
  <si>
    <t xml:space="preserve">               大病保险承办/经办管理费用支出</t>
  </si>
  <si>
    <t xml:space="preserve">    (二)预收下年度医疗保险费</t>
  </si>
  <si>
    <t xml:space="preserve">        4.当年收支结余</t>
  </si>
  <si>
    <t>四、医疗费用支付情况</t>
  </si>
  <si>
    <t xml:space="preserve">        5.年末滚存结余</t>
  </si>
  <si>
    <t xml:space="preserve">   (二)人数情况</t>
  </si>
  <si>
    <t xml:space="preserve">        1.大病保险覆盖人数</t>
  </si>
  <si>
    <t xml:space="preserve">        2.享受大病保险待遇人数</t>
  </si>
  <si>
    <t>五、基金暂存其他账户存款年末数</t>
  </si>
  <si>
    <t xml:space="preserve">        3.享受大病保险待遇人次数</t>
  </si>
  <si>
    <t>第 17 页</t>
  </si>
  <si>
    <t>2022年工伤保险基础资料表</t>
  </si>
  <si>
    <t>社决附07表</t>
  </si>
  <si>
    <t xml:space="preserve">    其中：按单项工程缴费参保人数</t>
  </si>
  <si>
    <t xml:space="preserve">          职业伤害保障参保人数（试点）</t>
  </si>
  <si>
    <t>二、缴费人员年末数</t>
  </si>
  <si>
    <t xml:space="preserve">    其中：按工资缴费的人数</t>
  </si>
  <si>
    <t xml:space="preserve">    (三)本年预缴以后年度工伤保险费</t>
  </si>
  <si>
    <t xml:space="preserve">    (四)一次性补缴以前年度工伤保险费</t>
  </si>
  <si>
    <t>五、享受工伤保险待遇全年人数</t>
  </si>
  <si>
    <t xml:space="preserve">    (一)缴纳当年工伤保险费</t>
  </si>
  <si>
    <t>六、基金暂存其他账户存款年末数</t>
  </si>
  <si>
    <t xml:space="preserve">       其中：按缴费基数缴纳的工伤保险费</t>
  </si>
  <si>
    <t>　  (一)经办机构收入户</t>
  </si>
  <si>
    <t xml:space="preserve">    （二）欠费情况</t>
  </si>
  <si>
    <t>　  (二)国库户</t>
  </si>
  <si>
    <t>第 18 页</t>
  </si>
  <si>
    <t>2022年失业保险基础资料表</t>
  </si>
  <si>
    <t>社决附08表</t>
  </si>
  <si>
    <t xml:space="preserve">    (四)月人均领取失业保险金</t>
  </si>
  <si>
    <t>元/人月</t>
  </si>
  <si>
    <t xml:space="preserve">    其中：实际缴费人员年末数</t>
  </si>
  <si>
    <t>五、享受其他待遇情况</t>
  </si>
  <si>
    <t xml:space="preserve">          农民合同制工人参保人数</t>
  </si>
  <si>
    <t xml:space="preserve">    (一)代缴医疗保险费人月数</t>
  </si>
  <si>
    <t>人月</t>
  </si>
  <si>
    <t>二、缴费基数总额</t>
  </si>
  <si>
    <t xml:space="preserve">    (二)享受职业培训和职业介绍补贴人数</t>
  </si>
  <si>
    <t xml:space="preserve">    (一)单位</t>
  </si>
  <si>
    <t xml:space="preserve">    (三)享受稳岗返还企业参加失业保险人数</t>
  </si>
  <si>
    <t xml:space="preserve">    (二)个人</t>
  </si>
  <si>
    <t xml:space="preserve">    (四)享受技能提升补贴人数</t>
  </si>
  <si>
    <t xml:space="preserve">    (五)享受农民合同制工人一次性生活补助人数</t>
  </si>
  <si>
    <t xml:space="preserve">    (一)上年末累计欠费</t>
  </si>
  <si>
    <t xml:space="preserve">    (六)全年享受失业补助金人数</t>
  </si>
  <si>
    <t xml:space="preserve">    (二)本年补缴以前年度欠费</t>
  </si>
  <si>
    <t xml:space="preserve">    (七)全年享受临时生活补助人数</t>
  </si>
  <si>
    <t xml:space="preserve">    (三)本年新增欠费</t>
  </si>
  <si>
    <t xml:space="preserve">   （八）享受一次性留工培训补助人数</t>
  </si>
  <si>
    <t xml:space="preserve">    (四)年末累计欠费</t>
  </si>
  <si>
    <t xml:space="preserve">   （九）享受一次性扩岗补助人数</t>
  </si>
  <si>
    <t>四、领取失业保险金情况</t>
  </si>
  <si>
    <t xml:space="preserve">    (十)享受其他促进就业支出人数</t>
  </si>
  <si>
    <t xml:space="preserve">    (一)领取失业保险金年末人数</t>
  </si>
  <si>
    <t xml:space="preserve">    (二)全年领取失业保险金人数</t>
  </si>
  <si>
    <t xml:space="preserve">    (三)全年领取失业保险金人月数</t>
  </si>
  <si>
    <t>第 19 页</t>
  </si>
  <si>
    <t>2022年社会保险补充资料表</t>
  </si>
  <si>
    <t xml:space="preserve">    社决附09表</t>
  </si>
  <si>
    <t>单位:人、元、元/年</t>
  </si>
  <si>
    <t>全年平均数</t>
  </si>
  <si>
    <t xml:space="preserve">    (四)人均缴费工资基数</t>
  </si>
  <si>
    <t xml:space="preserve">  （一）参保人数</t>
  </si>
  <si>
    <t>四、职工基本医疗保险</t>
  </si>
  <si>
    <t xml:space="preserve">        1.在职职工</t>
  </si>
  <si>
    <t xml:space="preserve">    (一)参保人数</t>
  </si>
  <si>
    <t xml:space="preserve">          其中：以个人身份参保</t>
  </si>
  <si>
    <t xml:space="preserve">        2.离退休人员</t>
  </si>
  <si>
    <t xml:space="preserve">        其中：单建统筹参保</t>
  </si>
  <si>
    <t xml:space="preserve">         （1）离休人员</t>
  </si>
  <si>
    <t xml:space="preserve">        2.退休人员</t>
  </si>
  <si>
    <t>　　     （2）退休、退职人员</t>
  </si>
  <si>
    <t xml:space="preserve">    (二)缴费人数</t>
  </si>
  <si>
    <t xml:space="preserve">  （二）缴费人数</t>
  </si>
  <si>
    <t xml:space="preserve">        其中：单建统筹缴费</t>
  </si>
  <si>
    <t xml:space="preserve">        其中：以个人身份参保</t>
  </si>
  <si>
    <t xml:space="preserve">    (三)缴费费率(%)</t>
  </si>
  <si>
    <t xml:space="preserve">  （三）缴费费率（%）</t>
  </si>
  <si>
    <t xml:space="preserve">       1.统账结合费率</t>
  </si>
  <si>
    <t xml:space="preserve">        1.单位缴费费率</t>
  </si>
  <si>
    <t xml:space="preserve">         （1）单位缴费费率</t>
  </si>
  <si>
    <t xml:space="preserve">        2.职工个人缴费费率</t>
  </si>
  <si>
    <t xml:space="preserve">              其中：生育保险缴费费率</t>
  </si>
  <si>
    <t xml:space="preserve">        3.以个人身份参保缴费费率</t>
  </si>
  <si>
    <t xml:space="preserve">         （2）个人缴费费率</t>
  </si>
  <si>
    <t xml:space="preserve">  （四）征缴率(%)</t>
  </si>
  <si>
    <t xml:space="preserve">       2.单建统筹费率</t>
  </si>
  <si>
    <t xml:space="preserve">  （五）人均缴费工资基数</t>
  </si>
  <si>
    <t xml:space="preserve">  （六）人均养老金水平</t>
  </si>
  <si>
    <t>五、城乡居民基本医疗保险</t>
  </si>
  <si>
    <t xml:space="preserve">    (一)个人缴费标准</t>
  </si>
  <si>
    <t xml:space="preserve">   (一）个人缴费标准</t>
  </si>
  <si>
    <t xml:space="preserve">    (二)财政补贴标准</t>
  </si>
  <si>
    <t xml:space="preserve">  （二）对基础养老金年补贴标准</t>
  </si>
  <si>
    <t>六、工伤保险</t>
  </si>
  <si>
    <t xml:space="preserve">  （三）对个人缴费补贴标准</t>
  </si>
  <si>
    <t xml:space="preserve">  （四）养老金领取人数</t>
  </si>
  <si>
    <t xml:space="preserve">  （五）人均养老保险待遇</t>
  </si>
  <si>
    <t xml:space="preserve">   （一）参保人数</t>
  </si>
  <si>
    <t>七、失业保险</t>
  </si>
  <si>
    <t xml:space="preserve">        2.退休、退职人员</t>
  </si>
  <si>
    <t xml:space="preserve">    (二)实际缴费人数</t>
  </si>
  <si>
    <t>八、统筹地区上年度职工平均工资</t>
  </si>
  <si>
    <t>第 20 页</t>
  </si>
  <si>
    <t>2022年社会保险补充资料表续</t>
  </si>
  <si>
    <t>社决附10表</t>
  </si>
  <si>
    <t>一、其他收入</t>
  </si>
  <si>
    <t xml:space="preserve">    其中：1.滞纳金和违约金</t>
  </si>
  <si>
    <t xml:space="preserve">          2.追回待遇</t>
  </si>
  <si>
    <t xml:space="preserve">          3.捐赠收入</t>
  </si>
  <si>
    <t xml:space="preserve">          4.被征地农民和退捕渔民等特殊群体缴费补助收入</t>
  </si>
  <si>
    <t xml:space="preserve">          5.其他</t>
  </si>
  <si>
    <t>二、其他支出</t>
  </si>
  <si>
    <t xml:space="preserve">    其中：1.退以前年度保险费</t>
  </si>
  <si>
    <t xml:space="preserve">          2.抵扣重复领取待遇支出</t>
  </si>
  <si>
    <t xml:space="preserve">          3.大病保险支出（职工）</t>
  </si>
  <si>
    <t xml:space="preserve">          4.新冠病毒疫苗及接种费用支出</t>
  </si>
  <si>
    <t xml:space="preserve">          5.长期护理保险支出（试点）</t>
  </si>
  <si>
    <t xml:space="preserve">          6.失业补助金支出</t>
  </si>
  <si>
    <t xml:space="preserve">          7.临时生活补助支出</t>
  </si>
  <si>
    <t xml:space="preserve">          8.一次性留工培训补助支出</t>
  </si>
  <si>
    <t xml:space="preserve">          9.一次性扩岗补助支出</t>
  </si>
  <si>
    <t xml:space="preserve">          10.提取职业技能提升行动专账资金</t>
  </si>
  <si>
    <t xml:space="preserve">          11.其他</t>
  </si>
  <si>
    <t>三、暂付款</t>
  </si>
  <si>
    <t xml:space="preserve">    其中：1.委托上级投资</t>
  </si>
  <si>
    <t xml:space="preserve">          2.异地就医预付金</t>
  </si>
  <si>
    <t xml:space="preserve">          3.预付医疗机构</t>
  </si>
  <si>
    <t xml:space="preserve">          4.药品集中带量采购资金</t>
  </si>
  <si>
    <t xml:space="preserve">          5.先行支付待遇</t>
  </si>
  <si>
    <t xml:space="preserve">          6.其他</t>
  </si>
  <si>
    <t>四、暂收款</t>
  </si>
  <si>
    <t xml:space="preserve">    其中：1.下级归集委托投资</t>
  </si>
  <si>
    <t xml:space="preserve">          2.异地就医资金</t>
  </si>
  <si>
    <t xml:space="preserve">          3.预收保险费</t>
  </si>
  <si>
    <t xml:space="preserve">          4.医疗保证金</t>
  </si>
  <si>
    <t>第 21 页</t>
  </si>
  <si>
    <t>2022年机关事业单位职业年金情况表</t>
  </si>
  <si>
    <t xml:space="preserve"> 社决附11表</t>
  </si>
  <si>
    <t>数    量</t>
  </si>
  <si>
    <t>一、机关事业单位职业年金收支情况</t>
  </si>
  <si>
    <t xml:space="preserve">           其中：职业年金待遇支出</t>
  </si>
  <si>
    <t xml:space="preserve">   （一）上年结余</t>
  </si>
  <si>
    <t xml:space="preserve">                 转移支出</t>
  </si>
  <si>
    <t xml:space="preserve">    (二)本年收入合计
</t>
  </si>
  <si>
    <t xml:space="preserve">                 其他支出</t>
  </si>
  <si>
    <t xml:space="preserve">         1.本年收入小计</t>
  </si>
  <si>
    <t xml:space="preserve">        2.上解上级支出</t>
  </si>
  <si>
    <t xml:space="preserve">         其中：职业年金缴费收入</t>
  </si>
  <si>
    <t xml:space="preserve">    (四)本年收支结余</t>
  </si>
  <si>
    <t xml:space="preserve">               利息收入</t>
  </si>
  <si>
    <t xml:space="preserve">    (五)年末滚存结余</t>
  </si>
  <si>
    <t xml:space="preserve">               委托投资收益</t>
  </si>
  <si>
    <t>二、机关事业单位职业年金参保人员年末数</t>
  </si>
  <si>
    <t xml:space="preserve">               转移收入</t>
  </si>
  <si>
    <t xml:space="preserve">               其他收入</t>
  </si>
  <si>
    <t xml:space="preserve">        2.下级上解收入</t>
  </si>
  <si>
    <t>三、机关事业单位职业年金年金记账金额</t>
  </si>
  <si>
    <t xml:space="preserve">  （三）本年支出合计</t>
  </si>
  <si>
    <t xml:space="preserve">    (一)记账本金年末余额</t>
  </si>
  <si>
    <t xml:space="preserve">        1.本年支出小计</t>
  </si>
  <si>
    <t xml:space="preserve">    (二)记账利息年末余额</t>
  </si>
  <si>
    <t>第 22 页</t>
  </si>
  <si>
    <t>2022年公务员医疗补助情况表</t>
  </si>
  <si>
    <t>社决附12表</t>
  </si>
  <si>
    <t>一、公务员医疗补助收支情况</t>
  </si>
  <si>
    <t xml:space="preserve">    （一）上年结余</t>
  </si>
  <si>
    <t xml:space="preserve">    （二）本年收入</t>
  </si>
  <si>
    <t xml:space="preserve">    （三）本年支出</t>
  </si>
  <si>
    <t xml:space="preserve">    （四）本年收支结余</t>
  </si>
  <si>
    <t xml:space="preserve">    （五）年末滚存结余</t>
  </si>
  <si>
    <t>二、公务员医疗补助参保人员年末数</t>
  </si>
  <si>
    <t>第 23 页</t>
  </si>
  <si>
    <t>2022年职工大额医疗费用补助情况表</t>
  </si>
  <si>
    <t>社决附13表</t>
  </si>
  <si>
    <t>一、收支情况</t>
  </si>
  <si>
    <t xml:space="preserve">   （二）本年收入</t>
  </si>
  <si>
    <t xml:space="preserve">   （三）本年支出</t>
  </si>
  <si>
    <t xml:space="preserve">   （四）本年收支结余</t>
  </si>
  <si>
    <t xml:space="preserve">   （五）年末滚存结余</t>
  </si>
  <si>
    <t>二、参保人员年末数</t>
  </si>
  <si>
    <t>第 24 页</t>
  </si>
  <si>
    <t>2022年社会保险统筹情况表</t>
  </si>
  <si>
    <t xml:space="preserve">    社决附14表</t>
  </si>
  <si>
    <t>险      种</t>
  </si>
  <si>
    <t>省级统收统支（省本级填报，满足条件填“1”，否则不填）</t>
  </si>
  <si>
    <t>省级调剂（省本级填报，满足条件填“1”，否则不填）</t>
  </si>
  <si>
    <t>市级统收统支（市本级填报，满足条件填“1”，否则不填）</t>
  </si>
  <si>
    <t>市级调剂（市本级填报，满足条件填“1”，否则不填）</t>
  </si>
  <si>
    <t>县级统筹（各单位填报，满足条件填“1”，否则不填）</t>
  </si>
  <si>
    <t>企业职工基本养老保险</t>
  </si>
  <si>
    <t>城乡居民基本养老保险</t>
  </si>
  <si>
    <t>机关事业单位基本养老保险</t>
  </si>
  <si>
    <t>职工基本医疗保险</t>
  </si>
  <si>
    <t>城乡居民基本医疗保险</t>
  </si>
  <si>
    <t>工伤保险</t>
  </si>
  <si>
    <t>失业保险</t>
  </si>
  <si>
    <t>第 25 页</t>
  </si>
</sst>
</file>

<file path=xl/styles.xml><?xml version="1.0" encoding="utf-8"?>
<styleSheet xmlns="http://schemas.openxmlformats.org/spreadsheetml/2006/main">
  <numFmts count="10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.00_ ;\-#,##0.00"/>
    <numFmt numFmtId="177" formatCode="#,##0_ ;\-#,##0"/>
    <numFmt numFmtId="178" formatCode="0_ ;\-0;;"/>
    <numFmt numFmtId="179" formatCode="#,##0.00_ ;\-#,##0.00;;"/>
    <numFmt numFmtId="180" formatCode="#,##0_ ;\-#,##0;;"/>
    <numFmt numFmtId="181" formatCode="0.00_ ;\-0.00;;"/>
  </numFmts>
  <fonts count="39">
    <font>
      <sz val="11"/>
      <color theme="1"/>
      <name val="??"/>
      <charset val="134"/>
      <scheme val="minor"/>
    </font>
    <font>
      <sz val="10"/>
      <name val="宋体"/>
      <charset val="134"/>
    </font>
    <font>
      <b/>
      <sz val="26"/>
      <color indexed="8"/>
      <name val="宋体"/>
      <charset val="1"/>
    </font>
    <font>
      <sz val="10"/>
      <name val="宋体"/>
      <charset val="1"/>
    </font>
    <font>
      <sz val="13"/>
      <color indexed="8"/>
      <name val="宋体"/>
      <charset val="1"/>
    </font>
    <font>
      <sz val="10"/>
      <color indexed="8"/>
      <name val="宋体"/>
      <charset val="1"/>
    </font>
    <font>
      <sz val="11"/>
      <color indexed="8"/>
      <name val="宋体"/>
      <charset val="1"/>
    </font>
    <font>
      <b/>
      <sz val="12"/>
      <color indexed="8"/>
      <name val="宋体"/>
      <charset val="1"/>
    </font>
    <font>
      <sz val="12"/>
      <color indexed="8"/>
      <name val="宋体"/>
      <charset val="1"/>
    </font>
    <font>
      <b/>
      <sz val="29"/>
      <color indexed="8"/>
      <name val="宋体"/>
      <charset val="1"/>
    </font>
    <font>
      <sz val="12"/>
      <name val="宋体"/>
      <charset val="1"/>
    </font>
    <font>
      <b/>
      <sz val="29"/>
      <name val="宋体"/>
      <charset val="1"/>
    </font>
    <font>
      <b/>
      <sz val="27"/>
      <color indexed="8"/>
      <name val="宋体"/>
      <charset val="1"/>
    </font>
    <font>
      <sz val="29"/>
      <name val="宋体"/>
      <charset val="1"/>
    </font>
    <font>
      <b/>
      <sz val="11"/>
      <color indexed="8"/>
      <name val="宋体"/>
      <charset val="1"/>
    </font>
    <font>
      <sz val="9"/>
      <color indexed="8"/>
      <name val="Arial"/>
      <charset val="1"/>
    </font>
    <font>
      <sz val="9"/>
      <color indexed="8"/>
      <name val="宋体"/>
      <charset val="1"/>
    </font>
    <font>
      <b/>
      <sz val="10"/>
      <name val="宋体"/>
      <charset val="1"/>
    </font>
    <font>
      <b/>
      <sz val="22"/>
      <color indexed="8"/>
      <name val="宋体"/>
      <charset val="1"/>
    </font>
    <font>
      <sz val="29"/>
      <color indexed="8"/>
      <name val="宋体"/>
      <charset val="1"/>
    </font>
    <font>
      <sz val="11"/>
      <color theme="0"/>
      <name val="??"/>
      <charset val="0"/>
      <scheme val="minor"/>
    </font>
    <font>
      <b/>
      <sz val="11"/>
      <color theme="3"/>
      <name val="??"/>
      <charset val="134"/>
      <scheme val="minor"/>
    </font>
    <font>
      <u/>
      <sz val="11"/>
      <color rgb="FF0000FF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theme="1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theme="1"/>
      <name val="??"/>
      <charset val="0"/>
      <scheme val="minor"/>
    </font>
    <font>
      <b/>
      <sz val="15"/>
      <color theme="3"/>
      <name val="??"/>
      <charset val="134"/>
      <scheme val="minor"/>
    </font>
    <font>
      <sz val="11"/>
      <color rgb="FF9C6500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3F3F76"/>
      <name val="??"/>
      <charset val="0"/>
      <scheme val="minor"/>
    </font>
    <font>
      <sz val="11"/>
      <color rgb="FF006100"/>
      <name val="??"/>
      <charset val="0"/>
      <scheme val="minor"/>
    </font>
    <font>
      <b/>
      <sz val="13"/>
      <color theme="3"/>
      <name val="??"/>
      <charset val="134"/>
      <scheme val="minor"/>
    </font>
    <font>
      <b/>
      <sz val="11"/>
      <color rgb="FFFA7D00"/>
      <name val="??"/>
      <charset val="0"/>
      <scheme val="minor"/>
    </font>
    <font>
      <sz val="11"/>
      <color rgb="FFFF0000"/>
      <name val="??"/>
      <charset val="0"/>
      <scheme val="minor"/>
    </font>
    <font>
      <sz val="11"/>
      <color rgb="FFFA7D00"/>
      <name val="??"/>
      <charset val="0"/>
      <scheme val="minor"/>
    </font>
    <font>
      <i/>
      <sz val="11"/>
      <color rgb="FF7F7F7F"/>
      <name val="??"/>
      <charset val="0"/>
      <scheme val="minor"/>
    </font>
    <font>
      <b/>
      <sz val="11"/>
      <color rgb="FFFFFFFF"/>
      <name val="??"/>
      <charset val="0"/>
      <scheme val="minor"/>
    </font>
    <font>
      <b/>
      <sz val="18"/>
      <color theme="3"/>
      <name val="??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8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0" fillId="15" borderId="3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0" borderId="30" applyNumberFormat="0" applyFon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7" fillId="0" borderId="32" applyNumberFormat="0" applyFill="0" applyAlignment="0" applyProtection="0">
      <alignment vertical="center"/>
    </xf>
    <xf numFmtId="0" fontId="32" fillId="0" borderId="32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5" fillId="9" borderId="29" applyNumberFormat="0" applyAlignment="0" applyProtection="0">
      <alignment vertical="center"/>
    </xf>
    <xf numFmtId="0" fontId="33" fillId="9" borderId="33" applyNumberFormat="0" applyAlignment="0" applyProtection="0">
      <alignment vertical="center"/>
    </xf>
    <xf numFmtId="0" fontId="37" fillId="25" borderId="35" applyNumberFormat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35" fillId="0" borderId="34" applyNumberFormat="0" applyFill="0" applyAlignment="0" applyProtection="0">
      <alignment vertical="center"/>
    </xf>
    <xf numFmtId="0" fontId="26" fillId="0" borderId="31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0" fillId="0" borderId="0"/>
  </cellStyleXfs>
  <cellXfs count="250">
    <xf numFmtId="0" fontId="0" fillId="0" borderId="0" xfId="49"/>
    <xf numFmtId="0" fontId="1" fillId="0" borderId="0" xfId="49" applyFont="1" applyFill="1"/>
    <xf numFmtId="0" fontId="2" fillId="2" borderId="0" xfId="49" applyFont="1" applyFill="1" applyAlignment="1">
      <alignment horizontal="center" vertical="center"/>
    </xf>
    <xf numFmtId="0" fontId="3" fillId="2" borderId="0" xfId="49" applyFont="1" applyFill="1"/>
    <xf numFmtId="49" fontId="4" fillId="2" borderId="1" xfId="49" applyNumberFormat="1" applyFont="1" applyFill="1" applyBorder="1" applyAlignment="1">
      <alignment horizontal="left" vertical="center" wrapText="1"/>
    </xf>
    <xf numFmtId="0" fontId="5" fillId="2" borderId="1" xfId="49" applyFont="1" applyFill="1" applyBorder="1" applyAlignment="1">
      <alignment vertical="center"/>
    </xf>
    <xf numFmtId="0" fontId="6" fillId="2" borderId="1" xfId="49" applyFont="1" applyFill="1" applyBorder="1" applyAlignment="1">
      <alignment horizontal="right" vertical="center"/>
    </xf>
    <xf numFmtId="0" fontId="7" fillId="2" borderId="2" xfId="49" applyFont="1" applyFill="1" applyBorder="1" applyAlignment="1">
      <alignment horizontal="center" vertical="center"/>
    </xf>
    <xf numFmtId="0" fontId="7" fillId="2" borderId="2" xfId="49" applyFont="1" applyFill="1" applyBorder="1" applyAlignment="1">
      <alignment horizontal="center" vertical="center" wrapText="1"/>
    </xf>
    <xf numFmtId="0" fontId="8" fillId="2" borderId="2" xfId="49" applyFont="1" applyFill="1" applyBorder="1" applyAlignment="1">
      <alignment vertical="center"/>
    </xf>
    <xf numFmtId="177" fontId="8" fillId="2" borderId="2" xfId="49" applyNumberFormat="1" applyFont="1" applyFill="1" applyBorder="1" applyAlignment="1">
      <alignment horizontal="right" vertical="center"/>
    </xf>
    <xf numFmtId="176" fontId="8" fillId="2" borderId="2" xfId="49" applyNumberFormat="1" applyFont="1" applyFill="1" applyBorder="1" applyAlignment="1">
      <alignment horizontal="right" vertical="center"/>
    </xf>
    <xf numFmtId="0" fontId="8" fillId="2" borderId="0" xfId="49" applyFont="1" applyFill="1"/>
    <xf numFmtId="0" fontId="8" fillId="2" borderId="3" xfId="49" applyFont="1" applyFill="1" applyBorder="1" applyAlignment="1">
      <alignment horizontal="right" vertical="center"/>
    </xf>
    <xf numFmtId="49" fontId="9" fillId="2" borderId="0" xfId="49" applyNumberFormat="1" applyFont="1" applyFill="1" applyAlignment="1">
      <alignment horizontal="center" vertical="center"/>
    </xf>
    <xf numFmtId="0" fontId="9" fillId="2" borderId="0" xfId="49" applyFont="1" applyFill="1" applyAlignment="1">
      <alignment horizontal="center" vertical="center"/>
    </xf>
    <xf numFmtId="49" fontId="8" fillId="2" borderId="1" xfId="49" applyNumberFormat="1" applyFont="1" applyFill="1" applyBorder="1" applyAlignment="1">
      <alignment vertical="center"/>
    </xf>
    <xf numFmtId="49" fontId="8" fillId="2" borderId="1" xfId="49" applyNumberFormat="1" applyFont="1" applyFill="1" applyBorder="1" applyAlignment="1">
      <alignment horizontal="center" vertical="center"/>
    </xf>
    <xf numFmtId="49" fontId="8" fillId="2" borderId="1" xfId="49" applyNumberFormat="1" applyFont="1" applyFill="1" applyBorder="1" applyAlignment="1">
      <alignment horizontal="right" vertical="center"/>
    </xf>
    <xf numFmtId="49" fontId="7" fillId="2" borderId="2" xfId="49" applyNumberFormat="1" applyFont="1" applyFill="1" applyBorder="1" applyAlignment="1">
      <alignment horizontal="center" vertical="center" wrapText="1"/>
    </xf>
    <xf numFmtId="49" fontId="8" fillId="2" borderId="4" xfId="49" applyNumberFormat="1" applyFont="1" applyFill="1" applyBorder="1" applyAlignment="1">
      <alignment horizontal="left" vertical="center"/>
    </xf>
    <xf numFmtId="49" fontId="8" fillId="2" borderId="4" xfId="49" applyNumberFormat="1" applyFont="1" applyFill="1" applyBorder="1" applyAlignment="1">
      <alignment horizontal="center" vertical="center"/>
    </xf>
    <xf numFmtId="49" fontId="8" fillId="2" borderId="5" xfId="49" applyNumberFormat="1" applyFont="1" applyFill="1" applyBorder="1" applyAlignment="1">
      <alignment horizontal="left" vertical="center"/>
    </xf>
    <xf numFmtId="49" fontId="8" fillId="2" borderId="5" xfId="49" applyNumberFormat="1" applyFont="1" applyFill="1" applyBorder="1" applyAlignment="1">
      <alignment horizontal="center" vertical="center" wrapText="1"/>
    </xf>
    <xf numFmtId="179" fontId="8" fillId="2" borderId="5" xfId="49" applyNumberFormat="1" applyFont="1" applyFill="1" applyBorder="1" applyAlignment="1">
      <alignment horizontal="right" vertical="center"/>
    </xf>
    <xf numFmtId="179" fontId="8" fillId="3" borderId="5" xfId="49" applyNumberFormat="1" applyFont="1" applyFill="1" applyBorder="1" applyAlignment="1">
      <alignment horizontal="right" vertical="center"/>
    </xf>
    <xf numFmtId="180" fontId="8" fillId="2" borderId="5" xfId="49" applyNumberFormat="1" applyFont="1" applyFill="1" applyBorder="1" applyAlignment="1">
      <alignment horizontal="right" vertical="center"/>
    </xf>
    <xf numFmtId="0" fontId="8" fillId="2" borderId="6" xfId="49" applyFont="1" applyFill="1" applyBorder="1" applyAlignment="1">
      <alignment vertical="center"/>
    </xf>
    <xf numFmtId="49" fontId="8" fillId="2" borderId="6" xfId="49" applyNumberFormat="1" applyFont="1" applyFill="1" applyBorder="1" applyAlignment="1">
      <alignment horizontal="right" vertical="center"/>
    </xf>
    <xf numFmtId="49" fontId="8" fillId="2" borderId="7" xfId="49" applyNumberFormat="1" applyFont="1" applyFill="1" applyBorder="1" applyAlignment="1">
      <alignment vertical="center"/>
    </xf>
    <xf numFmtId="49" fontId="8" fillId="2" borderId="7" xfId="49" applyNumberFormat="1" applyFont="1" applyFill="1" applyBorder="1" applyAlignment="1">
      <alignment horizontal="center" vertical="center"/>
    </xf>
    <xf numFmtId="49" fontId="3" fillId="2" borderId="7" xfId="49" applyNumberFormat="1" applyFont="1" applyFill="1" applyBorder="1"/>
    <xf numFmtId="49" fontId="8" fillId="2" borderId="7" xfId="49" applyNumberFormat="1" applyFont="1" applyFill="1" applyBorder="1" applyAlignment="1">
      <alignment horizontal="right" vertical="center"/>
    </xf>
    <xf numFmtId="49" fontId="7" fillId="2" borderId="5" xfId="49" applyNumberFormat="1" applyFont="1" applyFill="1" applyBorder="1" applyAlignment="1">
      <alignment horizontal="center" vertical="center" wrapText="1"/>
    </xf>
    <xf numFmtId="49" fontId="8" fillId="2" borderId="5" xfId="49" applyNumberFormat="1" applyFont="1" applyFill="1" applyBorder="1" applyAlignment="1">
      <alignment horizontal="center" vertical="center"/>
    </xf>
    <xf numFmtId="49" fontId="8" fillId="2" borderId="5" xfId="49" applyNumberFormat="1" applyFont="1" applyFill="1" applyBorder="1" applyAlignment="1">
      <alignment vertical="center"/>
    </xf>
    <xf numFmtId="49" fontId="8" fillId="2" borderId="5" xfId="49" applyNumberFormat="1" applyFont="1" applyFill="1" applyBorder="1" applyAlignment="1">
      <alignment horizontal="left" vertical="center" wrapText="1"/>
    </xf>
    <xf numFmtId="0" fontId="10" fillId="2" borderId="6" xfId="49" applyFont="1" applyFill="1" applyBorder="1"/>
    <xf numFmtId="0" fontId="10" fillId="2" borderId="6" xfId="49" applyFont="1" applyFill="1" applyBorder="1" applyAlignment="1">
      <alignment horizontal="center"/>
    </xf>
    <xf numFmtId="0" fontId="8" fillId="2" borderId="6" xfId="49" applyFont="1" applyFill="1" applyBorder="1" applyAlignment="1">
      <alignment horizontal="right" vertical="center"/>
    </xf>
    <xf numFmtId="0" fontId="11" fillId="2" borderId="0" xfId="49" applyFont="1" applyFill="1" applyAlignment="1">
      <alignment horizontal="center" vertical="center"/>
    </xf>
    <xf numFmtId="49" fontId="8" fillId="2" borderId="7" xfId="49" applyNumberFormat="1" applyFont="1" applyFill="1" applyBorder="1" applyAlignment="1">
      <alignment horizontal="left" vertical="center" wrapText="1"/>
    </xf>
    <xf numFmtId="0" fontId="10" fillId="2" borderId="7" xfId="49" applyFont="1" applyFill="1" applyBorder="1" applyAlignment="1">
      <alignment vertical="center"/>
    </xf>
    <xf numFmtId="0" fontId="10" fillId="2" borderId="7" xfId="49" applyFont="1" applyFill="1" applyBorder="1" applyAlignment="1">
      <alignment horizontal="center" vertical="center"/>
    </xf>
    <xf numFmtId="49" fontId="7" fillId="2" borderId="5" xfId="49" applyNumberFormat="1" applyFont="1" applyFill="1" applyBorder="1" applyAlignment="1">
      <alignment horizontal="center" vertical="center"/>
    </xf>
    <xf numFmtId="49" fontId="8" fillId="2" borderId="5" xfId="49" applyNumberFormat="1" applyFont="1" applyFill="1" applyBorder="1" applyAlignment="1">
      <alignment vertical="center" wrapText="1"/>
    </xf>
    <xf numFmtId="176" fontId="8" fillId="2" borderId="5" xfId="49" applyNumberFormat="1" applyFont="1" applyFill="1" applyBorder="1" applyAlignment="1">
      <alignment horizontal="right" vertical="center"/>
    </xf>
    <xf numFmtId="0" fontId="8" fillId="2" borderId="5" xfId="49" applyFont="1" applyFill="1" applyBorder="1" applyAlignment="1">
      <alignment horizontal="center" vertical="center"/>
    </xf>
    <xf numFmtId="49" fontId="10" fillId="2" borderId="6" xfId="49" applyNumberFormat="1" applyFont="1" applyFill="1" applyBorder="1" applyAlignment="1">
      <alignment vertical="center"/>
    </xf>
    <xf numFmtId="0" fontId="10" fillId="2" borderId="6" xfId="49" applyFont="1" applyFill="1" applyBorder="1" applyAlignment="1">
      <alignment vertical="center"/>
    </xf>
    <xf numFmtId="0" fontId="10" fillId="2" borderId="6" xfId="49" applyFont="1" applyFill="1" applyBorder="1" applyAlignment="1">
      <alignment horizontal="center" vertical="center"/>
    </xf>
    <xf numFmtId="0" fontId="8" fillId="2" borderId="0" xfId="49" applyFont="1" applyFill="1" applyAlignment="1">
      <alignment horizontal="right"/>
    </xf>
    <xf numFmtId="0" fontId="8" fillId="2" borderId="7" xfId="49" applyFont="1" applyFill="1" applyBorder="1" applyAlignment="1">
      <alignment horizontal="right" vertical="center"/>
    </xf>
    <xf numFmtId="179" fontId="8" fillId="2" borderId="5" xfId="49" applyNumberFormat="1" applyFont="1" applyFill="1" applyBorder="1" applyAlignment="1">
      <alignment horizontal="center" vertical="center"/>
    </xf>
    <xf numFmtId="0" fontId="9" fillId="2" borderId="8" xfId="49" applyFont="1" applyFill="1" applyBorder="1" applyAlignment="1">
      <alignment horizontal="center" vertical="center"/>
    </xf>
    <xf numFmtId="49" fontId="8" fillId="2" borderId="0" xfId="49" applyNumberFormat="1" applyFont="1" applyFill="1" applyAlignment="1">
      <alignment vertical="center"/>
    </xf>
    <xf numFmtId="49" fontId="8" fillId="2" borderId="8" xfId="49" applyNumberFormat="1" applyFont="1" applyFill="1" applyBorder="1" applyAlignment="1">
      <alignment horizontal="right" vertical="center"/>
    </xf>
    <xf numFmtId="49" fontId="8" fillId="2" borderId="1" xfId="49" applyNumberFormat="1" applyFont="1" applyFill="1" applyBorder="1"/>
    <xf numFmtId="49" fontId="8" fillId="2" borderId="9" xfId="49" applyNumberFormat="1" applyFont="1" applyFill="1" applyBorder="1" applyAlignment="1">
      <alignment horizontal="right" vertical="center"/>
    </xf>
    <xf numFmtId="49" fontId="7" fillId="2" borderId="10" xfId="49" applyNumberFormat="1" applyFont="1" applyFill="1" applyBorder="1" applyAlignment="1">
      <alignment horizontal="center" vertical="center"/>
    </xf>
    <xf numFmtId="49" fontId="8" fillId="2" borderId="10" xfId="49" applyNumberFormat="1" applyFont="1" applyFill="1" applyBorder="1" applyAlignment="1">
      <alignment vertical="center"/>
    </xf>
    <xf numFmtId="176" fontId="8" fillId="3" borderId="5" xfId="49" applyNumberFormat="1" applyFont="1" applyFill="1" applyBorder="1" applyAlignment="1">
      <alignment horizontal="right" vertical="center"/>
    </xf>
    <xf numFmtId="180" fontId="8" fillId="3" borderId="5" xfId="49" applyNumberFormat="1" applyFont="1" applyFill="1" applyBorder="1" applyAlignment="1">
      <alignment horizontal="right" vertical="center"/>
    </xf>
    <xf numFmtId="49" fontId="8" fillId="2" borderId="11" xfId="49" applyNumberFormat="1" applyFont="1" applyFill="1" applyBorder="1" applyAlignment="1">
      <alignment vertical="center"/>
    </xf>
    <xf numFmtId="49" fontId="8" fillId="2" borderId="12" xfId="49" applyNumberFormat="1" applyFont="1" applyFill="1" applyBorder="1" applyAlignment="1">
      <alignment vertical="center"/>
    </xf>
    <xf numFmtId="179" fontId="8" fillId="2" borderId="9" xfId="49" applyNumberFormat="1" applyFont="1" applyFill="1" applyBorder="1" applyAlignment="1">
      <alignment horizontal="center" vertical="center"/>
    </xf>
    <xf numFmtId="49" fontId="8" fillId="2" borderId="13" xfId="49" applyNumberFormat="1" applyFont="1" applyFill="1" applyBorder="1" applyAlignment="1">
      <alignment vertical="center"/>
    </xf>
    <xf numFmtId="177" fontId="8" fillId="3" borderId="5" xfId="49" applyNumberFormat="1" applyFont="1" applyFill="1" applyBorder="1" applyAlignment="1">
      <alignment horizontal="right" vertical="center"/>
    </xf>
    <xf numFmtId="49" fontId="8" fillId="2" borderId="12" xfId="49" applyNumberFormat="1" applyFont="1" applyFill="1" applyBorder="1" applyAlignment="1">
      <alignment horizontal="center" vertical="center"/>
    </xf>
    <xf numFmtId="180" fontId="8" fillId="2" borderId="5" xfId="49" applyNumberFormat="1" applyFont="1" applyFill="1" applyBorder="1" applyAlignment="1">
      <alignment horizontal="center" vertical="center"/>
    </xf>
    <xf numFmtId="179" fontId="8" fillId="2" borderId="14" xfId="49" applyNumberFormat="1" applyFont="1" applyFill="1" applyBorder="1" applyAlignment="1">
      <alignment horizontal="right" vertical="center"/>
    </xf>
    <xf numFmtId="49" fontId="8" fillId="2" borderId="6" xfId="49" applyNumberFormat="1" applyFont="1" applyFill="1" applyBorder="1" applyAlignment="1">
      <alignment vertical="center"/>
    </xf>
    <xf numFmtId="49" fontId="12" fillId="2" borderId="0" xfId="49" applyNumberFormat="1" applyFont="1" applyFill="1" applyAlignment="1">
      <alignment horizontal="center" vertical="center"/>
    </xf>
    <xf numFmtId="0" fontId="12" fillId="2" borderId="0" xfId="49" applyFont="1" applyFill="1" applyAlignment="1">
      <alignment horizontal="center" vertical="center"/>
    </xf>
    <xf numFmtId="49" fontId="7" fillId="2" borderId="2" xfId="49" applyNumberFormat="1" applyFont="1" applyFill="1" applyBorder="1" applyAlignment="1">
      <alignment horizontal="center" vertical="center"/>
    </xf>
    <xf numFmtId="49" fontId="7" fillId="2" borderId="4" xfId="49" applyNumberFormat="1" applyFont="1" applyFill="1" applyBorder="1" applyAlignment="1">
      <alignment horizontal="center" vertical="center" wrapText="1"/>
    </xf>
    <xf numFmtId="49" fontId="8" fillId="2" borderId="2" xfId="49" applyNumberFormat="1" applyFont="1" applyFill="1" applyBorder="1" applyAlignment="1">
      <alignment vertical="center"/>
    </xf>
    <xf numFmtId="49" fontId="8" fillId="2" borderId="2" xfId="49" applyNumberFormat="1" applyFont="1" applyFill="1" applyBorder="1" applyAlignment="1">
      <alignment horizontal="center" vertical="center"/>
    </xf>
    <xf numFmtId="180" fontId="8" fillId="2" borderId="2" xfId="49" applyNumberFormat="1" applyFont="1" applyFill="1" applyBorder="1" applyAlignment="1">
      <alignment horizontal="right" vertical="center"/>
    </xf>
    <xf numFmtId="49" fontId="8" fillId="2" borderId="15" xfId="49" applyNumberFormat="1" applyFont="1" applyFill="1" applyBorder="1" applyAlignment="1">
      <alignment vertical="center"/>
    </xf>
    <xf numFmtId="49" fontId="8" fillId="2" borderId="15" xfId="49" applyNumberFormat="1" applyFont="1" applyFill="1" applyBorder="1" applyAlignment="1">
      <alignment horizontal="center" vertical="center"/>
    </xf>
    <xf numFmtId="179" fontId="8" fillId="3" borderId="15" xfId="49" applyNumberFormat="1" applyFont="1" applyFill="1" applyBorder="1" applyAlignment="1">
      <alignment horizontal="right" vertical="center"/>
    </xf>
    <xf numFmtId="49" fontId="8" fillId="2" borderId="16" xfId="49" applyNumberFormat="1" applyFont="1" applyFill="1" applyBorder="1" applyAlignment="1">
      <alignment horizontal="center" vertical="center"/>
    </xf>
    <xf numFmtId="49" fontId="8" fillId="2" borderId="4" xfId="49" applyNumberFormat="1" applyFont="1" applyFill="1" applyBorder="1" applyAlignment="1">
      <alignment vertical="center"/>
    </xf>
    <xf numFmtId="49" fontId="8" fillId="2" borderId="4" xfId="49" applyNumberFormat="1" applyFont="1" applyFill="1" applyBorder="1" applyAlignment="1">
      <alignment horizontal="center" vertical="center" wrapText="1"/>
    </xf>
    <xf numFmtId="177" fontId="8" fillId="2" borderId="4" xfId="49" applyNumberFormat="1" applyFont="1" applyFill="1" applyBorder="1" applyAlignment="1">
      <alignment horizontal="right" vertical="center" wrapText="1"/>
    </xf>
    <xf numFmtId="49" fontId="8" fillId="2" borderId="16" xfId="49" applyNumberFormat="1" applyFont="1" applyFill="1" applyBorder="1" applyAlignment="1">
      <alignment vertical="center"/>
    </xf>
    <xf numFmtId="180" fontId="8" fillId="2" borderId="16" xfId="49" applyNumberFormat="1" applyFont="1" applyFill="1" applyBorder="1" applyAlignment="1">
      <alignment horizontal="right" vertical="center"/>
    </xf>
    <xf numFmtId="179" fontId="8" fillId="2" borderId="15" xfId="49" applyNumberFormat="1" applyFont="1" applyFill="1" applyBorder="1" applyAlignment="1">
      <alignment horizontal="right" vertical="center"/>
    </xf>
    <xf numFmtId="180" fontId="8" fillId="2" borderId="10" xfId="49" applyNumberFormat="1" applyFont="1" applyFill="1" applyBorder="1" applyAlignment="1">
      <alignment horizontal="right" vertical="center"/>
    </xf>
    <xf numFmtId="179" fontId="8" fillId="2" borderId="16" xfId="49" applyNumberFormat="1" applyFont="1" applyFill="1" applyBorder="1" applyAlignment="1">
      <alignment horizontal="right" vertical="center"/>
    </xf>
    <xf numFmtId="49" fontId="8" fillId="2" borderId="2" xfId="49" applyNumberFormat="1" applyFont="1" applyFill="1" applyBorder="1" applyAlignment="1">
      <alignment horizontal="center" vertical="center" wrapText="1"/>
    </xf>
    <xf numFmtId="179" fontId="8" fillId="3" borderId="16" xfId="49" applyNumberFormat="1" applyFont="1" applyFill="1" applyBorder="1" applyAlignment="1">
      <alignment horizontal="right" vertical="center"/>
    </xf>
    <xf numFmtId="180" fontId="8" fillId="2" borderId="11" xfId="49" applyNumberFormat="1" applyFont="1" applyFill="1" applyBorder="1" applyAlignment="1">
      <alignment horizontal="right" vertical="center"/>
    </xf>
    <xf numFmtId="180" fontId="8" fillId="2" borderId="13" xfId="49" applyNumberFormat="1" applyFont="1" applyFill="1" applyBorder="1" applyAlignment="1">
      <alignment horizontal="right" vertical="center"/>
    </xf>
    <xf numFmtId="179" fontId="8" fillId="3" borderId="4" xfId="49" applyNumberFormat="1" applyFont="1" applyFill="1" applyBorder="1" applyAlignment="1">
      <alignment horizontal="right" vertical="center"/>
    </xf>
    <xf numFmtId="177" fontId="8" fillId="2" borderId="4" xfId="49" applyNumberFormat="1" applyFont="1" applyFill="1" applyBorder="1" applyAlignment="1">
      <alignment horizontal="right" vertical="center"/>
    </xf>
    <xf numFmtId="0" fontId="8" fillId="2" borderId="6" xfId="49" applyFont="1" applyFill="1" applyBorder="1" applyAlignment="1">
      <alignment horizontal="center" vertical="center"/>
    </xf>
    <xf numFmtId="49" fontId="8" fillId="2" borderId="2" xfId="49" applyNumberFormat="1" applyFont="1" applyFill="1" applyBorder="1" applyAlignment="1">
      <alignment horizontal="left" vertical="center" wrapText="1"/>
    </xf>
    <xf numFmtId="49" fontId="8" fillId="2" borderId="17" xfId="49" applyNumberFormat="1" applyFont="1" applyFill="1" applyBorder="1" applyAlignment="1">
      <alignment vertical="center"/>
    </xf>
    <xf numFmtId="179" fontId="8" fillId="2" borderId="2" xfId="49" applyNumberFormat="1" applyFont="1" applyFill="1" applyBorder="1" applyAlignment="1">
      <alignment horizontal="right" vertical="center"/>
    </xf>
    <xf numFmtId="49" fontId="8" fillId="2" borderId="4" xfId="49" applyNumberFormat="1" applyFont="1" applyFill="1" applyBorder="1" applyAlignment="1">
      <alignment horizontal="left" vertical="center" wrapText="1"/>
    </xf>
    <xf numFmtId="180" fontId="8" fillId="2" borderId="4" xfId="49" applyNumberFormat="1" applyFont="1" applyFill="1" applyBorder="1" applyAlignment="1">
      <alignment horizontal="right" vertical="center"/>
    </xf>
    <xf numFmtId="49" fontId="8" fillId="2" borderId="18" xfId="49" applyNumberFormat="1" applyFont="1" applyFill="1" applyBorder="1" applyAlignment="1">
      <alignment vertical="center"/>
    </xf>
    <xf numFmtId="180" fontId="8" fillId="2" borderId="15" xfId="49" applyNumberFormat="1" applyFont="1" applyFill="1" applyBorder="1" applyAlignment="1">
      <alignment horizontal="right" vertical="center"/>
    </xf>
    <xf numFmtId="49" fontId="8" fillId="2" borderId="15" xfId="49" applyNumberFormat="1" applyFont="1" applyFill="1" applyBorder="1" applyAlignment="1">
      <alignment horizontal="center" vertical="center" wrapText="1"/>
    </xf>
    <xf numFmtId="179" fontId="8" fillId="3" borderId="2" xfId="49" applyNumberFormat="1" applyFont="1" applyFill="1" applyBorder="1" applyAlignment="1">
      <alignment horizontal="right" vertical="center"/>
    </xf>
    <xf numFmtId="0" fontId="8" fillId="2" borderId="5" xfId="49" applyFont="1" applyFill="1" applyBorder="1" applyAlignment="1">
      <alignment horizontal="left" vertical="center"/>
    </xf>
    <xf numFmtId="0" fontId="8" fillId="2" borderId="19" xfId="49" applyFont="1" applyFill="1" applyBorder="1" applyAlignment="1">
      <alignment horizontal="center" vertical="center"/>
    </xf>
    <xf numFmtId="180" fontId="8" fillId="2" borderId="12" xfId="49" applyNumberFormat="1" applyFont="1" applyFill="1" applyBorder="1" applyAlignment="1">
      <alignment horizontal="right" vertical="center"/>
    </xf>
    <xf numFmtId="179" fontId="8" fillId="2" borderId="4" xfId="49" applyNumberFormat="1" applyFont="1" applyFill="1" applyBorder="1" applyAlignment="1">
      <alignment horizontal="right" vertical="center"/>
    </xf>
    <xf numFmtId="49" fontId="8" fillId="2" borderId="16" xfId="49" applyNumberFormat="1" applyFont="1" applyFill="1" applyBorder="1" applyAlignment="1">
      <alignment horizontal="center" vertical="center" wrapText="1"/>
    </xf>
    <xf numFmtId="49" fontId="8" fillId="2" borderId="1" xfId="49" applyNumberFormat="1" applyFont="1" applyFill="1" applyBorder="1" applyAlignment="1">
      <alignment horizontal="left" vertical="center" wrapText="1"/>
    </xf>
    <xf numFmtId="176" fontId="8" fillId="2" borderId="4" xfId="49" applyNumberFormat="1" applyFont="1" applyFill="1" applyBorder="1" applyAlignment="1">
      <alignment horizontal="right" vertical="center"/>
    </xf>
    <xf numFmtId="180" fontId="8" fillId="2" borderId="2" xfId="49" applyNumberFormat="1" applyFont="1" applyFill="1" applyBorder="1" applyAlignment="1">
      <alignment horizontal="center" vertical="center"/>
    </xf>
    <xf numFmtId="49" fontId="8" fillId="2" borderId="10" xfId="49" applyNumberFormat="1" applyFont="1" applyFill="1" applyBorder="1" applyAlignment="1">
      <alignment horizontal="center" vertical="center"/>
    </xf>
    <xf numFmtId="179" fontId="8" fillId="2" borderId="20" xfId="49" applyNumberFormat="1" applyFont="1" applyFill="1" applyBorder="1" applyAlignment="1">
      <alignment horizontal="right" vertical="center"/>
    </xf>
    <xf numFmtId="179" fontId="8" fillId="2" borderId="2" xfId="49" applyNumberFormat="1" applyFont="1" applyFill="1" applyBorder="1" applyAlignment="1">
      <alignment horizontal="center" vertical="center"/>
    </xf>
    <xf numFmtId="179" fontId="8" fillId="2" borderId="10" xfId="49" applyNumberFormat="1" applyFont="1" applyFill="1" applyBorder="1" applyAlignment="1">
      <alignment horizontal="right" vertical="center"/>
    </xf>
    <xf numFmtId="179" fontId="8" fillId="2" borderId="4" xfId="49" applyNumberFormat="1" applyFont="1" applyFill="1" applyBorder="1" applyAlignment="1">
      <alignment horizontal="center" vertical="center"/>
    </xf>
    <xf numFmtId="179" fontId="8" fillId="3" borderId="10" xfId="49" applyNumberFormat="1" applyFont="1" applyFill="1" applyBorder="1" applyAlignment="1">
      <alignment horizontal="right" vertical="center"/>
    </xf>
    <xf numFmtId="179" fontId="8" fillId="2" borderId="21" xfId="49" applyNumberFormat="1" applyFont="1" applyFill="1" applyBorder="1" applyAlignment="1">
      <alignment horizontal="center" vertical="center"/>
    </xf>
    <xf numFmtId="179" fontId="5" fillId="2" borderId="21" xfId="49" applyNumberFormat="1" applyFont="1" applyFill="1" applyBorder="1" applyAlignment="1">
      <alignment horizontal="right" vertical="center"/>
    </xf>
    <xf numFmtId="179" fontId="8" fillId="2" borderId="10" xfId="49" applyNumberFormat="1" applyFont="1" applyFill="1" applyBorder="1" applyAlignment="1">
      <alignment horizontal="center" vertical="center"/>
    </xf>
    <xf numFmtId="0" fontId="8" fillId="2" borderId="6" xfId="49" applyFont="1" applyFill="1" applyBorder="1" applyAlignment="1">
      <alignment horizontal="left" vertical="center"/>
    </xf>
    <xf numFmtId="176" fontId="8" fillId="2" borderId="6" xfId="49" applyNumberFormat="1" applyFont="1" applyFill="1" applyBorder="1" applyAlignment="1">
      <alignment horizontal="right" vertical="center"/>
    </xf>
    <xf numFmtId="180" fontId="8" fillId="3" borderId="2" xfId="49" applyNumberFormat="1" applyFont="1" applyFill="1" applyBorder="1" applyAlignment="1">
      <alignment horizontal="right" vertical="center"/>
    </xf>
    <xf numFmtId="179" fontId="8" fillId="2" borderId="11" xfId="49" applyNumberFormat="1" applyFont="1" applyFill="1" applyBorder="1" applyAlignment="1">
      <alignment horizontal="right" vertical="center"/>
    </xf>
    <xf numFmtId="179" fontId="8" fillId="2" borderId="13" xfId="49" applyNumberFormat="1" applyFont="1" applyFill="1" applyBorder="1" applyAlignment="1">
      <alignment horizontal="right" vertical="center"/>
    </xf>
    <xf numFmtId="49" fontId="8" fillId="2" borderId="15" xfId="49" applyNumberFormat="1" applyFont="1" applyFill="1" applyBorder="1" applyAlignment="1">
      <alignment horizontal="left" vertical="center"/>
    </xf>
    <xf numFmtId="179" fontId="8" fillId="3" borderId="13" xfId="49" applyNumberFormat="1" applyFont="1" applyFill="1" applyBorder="1" applyAlignment="1">
      <alignment horizontal="right" vertical="center"/>
    </xf>
    <xf numFmtId="176" fontId="8" fillId="3" borderId="15" xfId="49" applyNumberFormat="1" applyFont="1" applyFill="1" applyBorder="1" applyAlignment="1">
      <alignment horizontal="right" vertical="center"/>
    </xf>
    <xf numFmtId="49" fontId="8" fillId="2" borderId="10" xfId="49" applyNumberFormat="1" applyFont="1" applyFill="1" applyBorder="1" applyAlignment="1">
      <alignment horizontal="center" vertical="center" wrapText="1"/>
    </xf>
    <xf numFmtId="176" fontId="8" fillId="2" borderId="21" xfId="49" applyNumberFormat="1" applyFont="1" applyFill="1" applyBorder="1" applyAlignment="1">
      <alignment horizontal="center" vertical="center"/>
    </xf>
    <xf numFmtId="49" fontId="8" fillId="2" borderId="11" xfId="49" applyNumberFormat="1" applyFont="1" applyFill="1" applyBorder="1" applyAlignment="1">
      <alignment horizontal="center" vertical="center"/>
    </xf>
    <xf numFmtId="176" fontId="8" fillId="2" borderId="19" xfId="49" applyNumberFormat="1" applyFont="1" applyFill="1" applyBorder="1" applyAlignment="1">
      <alignment horizontal="center" vertical="center"/>
    </xf>
    <xf numFmtId="177" fontId="8" fillId="2" borderId="5" xfId="49" applyNumberFormat="1" applyFont="1" applyFill="1" applyBorder="1" applyAlignment="1">
      <alignment horizontal="center" vertical="center"/>
    </xf>
    <xf numFmtId="176" fontId="8" fillId="3" borderId="16" xfId="49" applyNumberFormat="1" applyFont="1" applyFill="1" applyBorder="1" applyAlignment="1">
      <alignment horizontal="right" vertical="center"/>
    </xf>
    <xf numFmtId="49" fontId="8" fillId="2" borderId="2" xfId="49" applyNumberFormat="1" applyFont="1" applyFill="1" applyBorder="1" applyAlignment="1">
      <alignment horizontal="left" vertical="center"/>
    </xf>
    <xf numFmtId="176" fontId="8" fillId="3" borderId="2" xfId="49" applyNumberFormat="1" applyFont="1" applyFill="1" applyBorder="1" applyAlignment="1">
      <alignment horizontal="right" vertical="center" wrapText="1"/>
    </xf>
    <xf numFmtId="49" fontId="8" fillId="2" borderId="16" xfId="49" applyNumberFormat="1" applyFont="1" applyFill="1" applyBorder="1" applyAlignment="1">
      <alignment horizontal="left" vertical="center"/>
    </xf>
    <xf numFmtId="176" fontId="8" fillId="3" borderId="13" xfId="49" applyNumberFormat="1" applyFont="1" applyFill="1" applyBorder="1" applyAlignment="1">
      <alignment horizontal="right" vertical="center"/>
    </xf>
    <xf numFmtId="0" fontId="13" fillId="2" borderId="0" xfId="49" applyFont="1" applyFill="1"/>
    <xf numFmtId="0" fontId="7" fillId="2" borderId="0" xfId="49" applyFont="1" applyFill="1" applyAlignment="1">
      <alignment horizontal="center" vertical="center"/>
    </xf>
    <xf numFmtId="0" fontId="8" fillId="2" borderId="0" xfId="49" applyFont="1" applyFill="1" applyAlignment="1">
      <alignment horizontal="right" vertical="center" wrapText="1"/>
    </xf>
    <xf numFmtId="0" fontId="8" fillId="2" borderId="1" xfId="49" applyFont="1" applyFill="1" applyBorder="1" applyAlignment="1">
      <alignment vertical="center" wrapText="1"/>
    </xf>
    <xf numFmtId="0" fontId="8" fillId="2" borderId="1" xfId="49" applyFont="1" applyFill="1" applyBorder="1"/>
    <xf numFmtId="0" fontId="8" fillId="2" borderId="1" xfId="49" applyFont="1" applyFill="1" applyBorder="1" applyAlignment="1">
      <alignment horizontal="right" vertical="center" wrapText="1"/>
    </xf>
    <xf numFmtId="181" fontId="8" fillId="4" borderId="2" xfId="49" applyNumberFormat="1" applyFont="1" applyFill="1" applyBorder="1" applyAlignment="1">
      <alignment horizontal="right" vertical="center"/>
    </xf>
    <xf numFmtId="179" fontId="8" fillId="4" borderId="2" xfId="49" applyNumberFormat="1" applyFont="1" applyFill="1" applyBorder="1" applyAlignment="1">
      <alignment horizontal="right" vertical="center"/>
    </xf>
    <xf numFmtId="181" fontId="8" fillId="2" borderId="2" xfId="49" applyNumberFormat="1" applyFont="1" applyFill="1" applyBorder="1" applyAlignment="1">
      <alignment horizontal="right" vertical="center"/>
    </xf>
    <xf numFmtId="181" fontId="8" fillId="2" borderId="2" xfId="49" applyNumberFormat="1" applyFont="1" applyFill="1" applyBorder="1" applyAlignment="1">
      <alignment horizontal="center" vertical="center"/>
    </xf>
    <xf numFmtId="0" fontId="8" fillId="2" borderId="3" xfId="49" applyFont="1" applyFill="1" applyBorder="1"/>
    <xf numFmtId="0" fontId="8" fillId="2" borderId="3" xfId="49" applyFont="1" applyFill="1" applyBorder="1" applyAlignment="1">
      <alignment horizontal="right" vertical="center" wrapText="1"/>
    </xf>
    <xf numFmtId="49" fontId="9" fillId="2" borderId="0" xfId="49" applyNumberFormat="1" applyFont="1" applyFill="1" applyAlignment="1">
      <alignment horizontal="center" vertical="center" wrapText="1"/>
    </xf>
    <xf numFmtId="0" fontId="9" fillId="2" borderId="0" xfId="49" applyFont="1" applyFill="1" applyAlignment="1">
      <alignment horizontal="center" vertical="center" wrapText="1"/>
    </xf>
    <xf numFmtId="49" fontId="3" fillId="2" borderId="1" xfId="49" applyNumberFormat="1" applyFont="1" applyFill="1" applyBorder="1"/>
    <xf numFmtId="0" fontId="3" fillId="2" borderId="1" xfId="49" applyFont="1" applyFill="1" applyBorder="1"/>
    <xf numFmtId="49" fontId="8" fillId="2" borderId="1" xfId="49" applyNumberFormat="1" applyFont="1" applyFill="1" applyBorder="1" applyAlignment="1">
      <alignment vertical="center" wrapText="1"/>
    </xf>
    <xf numFmtId="0" fontId="8" fillId="2" borderId="1" xfId="49" applyFont="1" applyFill="1" applyBorder="1" applyAlignment="1">
      <alignment vertical="center"/>
    </xf>
    <xf numFmtId="0" fontId="7" fillId="2" borderId="10" xfId="49" applyFont="1" applyFill="1" applyBorder="1" applyAlignment="1">
      <alignment horizontal="center" vertical="center" wrapText="1"/>
    </xf>
    <xf numFmtId="49" fontId="7" fillId="2" borderId="22" xfId="49" applyNumberFormat="1" applyFont="1" applyFill="1" applyBorder="1" applyAlignment="1">
      <alignment horizontal="center" vertical="center" wrapText="1"/>
    </xf>
    <xf numFmtId="0" fontId="8" fillId="2" borderId="2" xfId="49" applyFont="1" applyFill="1" applyBorder="1" applyAlignment="1">
      <alignment horizontal="center" vertical="center"/>
    </xf>
    <xf numFmtId="179" fontId="8" fillId="2" borderId="15" xfId="49" applyNumberFormat="1" applyFont="1" applyFill="1" applyBorder="1" applyAlignment="1">
      <alignment horizontal="center" vertical="center"/>
    </xf>
    <xf numFmtId="49" fontId="10" fillId="2" borderId="6" xfId="49" applyNumberFormat="1" applyFont="1" applyFill="1" applyBorder="1"/>
    <xf numFmtId="49" fontId="8" fillId="2" borderId="6" xfId="49" applyNumberFormat="1" applyFont="1" applyFill="1" applyBorder="1"/>
    <xf numFmtId="180" fontId="8" fillId="3" borderId="10" xfId="49" applyNumberFormat="1" applyFont="1" applyFill="1" applyBorder="1" applyAlignment="1">
      <alignment horizontal="right" vertical="center"/>
    </xf>
    <xf numFmtId="177" fontId="8" fillId="2" borderId="10" xfId="49" applyNumberFormat="1" applyFont="1" applyFill="1" applyBorder="1" applyAlignment="1">
      <alignment horizontal="right" vertical="center"/>
    </xf>
    <xf numFmtId="176" fontId="8" fillId="2" borderId="10" xfId="49" applyNumberFormat="1" applyFont="1" applyFill="1" applyBorder="1" applyAlignment="1">
      <alignment horizontal="right" vertical="center"/>
    </xf>
    <xf numFmtId="180" fontId="8" fillId="2" borderId="10" xfId="49" applyNumberFormat="1" applyFont="1" applyFill="1" applyBorder="1" applyAlignment="1">
      <alignment horizontal="center" vertical="center"/>
    </xf>
    <xf numFmtId="179" fontId="8" fillId="2" borderId="12" xfId="49" applyNumberFormat="1" applyFont="1" applyFill="1" applyBorder="1" applyAlignment="1">
      <alignment horizontal="center" vertical="center"/>
    </xf>
    <xf numFmtId="49" fontId="8" fillId="2" borderId="6" xfId="49" applyNumberFormat="1" applyFont="1" applyFill="1" applyBorder="1" applyAlignment="1">
      <alignment horizontal="right" vertical="center" wrapText="1"/>
    </xf>
    <xf numFmtId="0" fontId="6" fillId="2" borderId="0" xfId="49" applyFont="1" applyFill="1" applyAlignment="1">
      <alignment vertical="center"/>
    </xf>
    <xf numFmtId="0" fontId="6" fillId="2" borderId="0" xfId="49" applyFont="1" applyFill="1" applyAlignment="1">
      <alignment horizontal="right" vertical="center"/>
    </xf>
    <xf numFmtId="49" fontId="6" fillId="2" borderId="1" xfId="49" applyNumberFormat="1" applyFont="1" applyFill="1" applyBorder="1" applyAlignment="1">
      <alignment horizontal="left" vertical="center" wrapText="1"/>
    </xf>
    <xf numFmtId="0" fontId="14" fillId="2" borderId="2" xfId="49" applyFont="1" applyFill="1" applyBorder="1" applyAlignment="1">
      <alignment horizontal="center" vertical="center"/>
    </xf>
    <xf numFmtId="0" fontId="14" fillId="2" borderId="2" xfId="49" applyFont="1" applyFill="1" applyBorder="1" applyAlignment="1">
      <alignment horizontal="center" vertical="center" wrapText="1"/>
    </xf>
    <xf numFmtId="0" fontId="6" fillId="2" borderId="2" xfId="49" applyFont="1" applyFill="1" applyBorder="1" applyAlignment="1">
      <alignment vertical="center"/>
    </xf>
    <xf numFmtId="179" fontId="6" fillId="4" borderId="2" xfId="49" applyNumberFormat="1" applyFont="1" applyFill="1" applyBorder="1" applyAlignment="1">
      <alignment horizontal="right" vertical="center"/>
    </xf>
    <xf numFmtId="179" fontId="6" fillId="2" borderId="2" xfId="49" applyNumberFormat="1" applyFont="1" applyFill="1" applyBorder="1" applyAlignment="1">
      <alignment horizontal="right" vertical="center"/>
    </xf>
    <xf numFmtId="0" fontId="15" fillId="2" borderId="0" xfId="49" applyFont="1" applyFill="1"/>
    <xf numFmtId="49" fontId="8" fillId="2" borderId="0" xfId="49" applyNumberFormat="1" applyFont="1" applyFill="1" applyAlignment="1">
      <alignment horizontal="right" vertical="center"/>
    </xf>
    <xf numFmtId="49" fontId="8" fillId="2" borderId="2" xfId="49" applyNumberFormat="1" applyFont="1" applyFill="1" applyBorder="1" applyAlignment="1">
      <alignment vertical="center" wrapText="1"/>
    </xf>
    <xf numFmtId="179" fontId="8" fillId="3" borderId="10" xfId="49" applyNumberFormat="1" applyFont="1" applyFill="1" applyBorder="1" applyAlignment="1">
      <alignment horizontal="center" vertical="center"/>
    </xf>
    <xf numFmtId="0" fontId="7" fillId="2" borderId="5" xfId="49" applyFont="1" applyFill="1" applyBorder="1" applyAlignment="1">
      <alignment horizontal="center" vertical="center" wrapText="1"/>
    </xf>
    <xf numFmtId="49" fontId="8" fillId="2" borderId="4" xfId="49" applyNumberFormat="1" applyFont="1" applyFill="1" applyBorder="1" applyAlignment="1">
      <alignment vertical="center" wrapText="1"/>
    </xf>
    <xf numFmtId="49" fontId="7" fillId="2" borderId="22" xfId="49" applyNumberFormat="1" applyFont="1" applyFill="1" applyBorder="1" applyAlignment="1">
      <alignment horizontal="center" vertical="center"/>
    </xf>
    <xf numFmtId="179" fontId="8" fillId="3" borderId="22" xfId="49" applyNumberFormat="1" applyFont="1" applyFill="1" applyBorder="1" applyAlignment="1">
      <alignment horizontal="right" vertical="center"/>
    </xf>
    <xf numFmtId="179" fontId="8" fillId="3" borderId="23" xfId="49" applyNumberFormat="1" applyFont="1" applyFill="1" applyBorder="1" applyAlignment="1">
      <alignment horizontal="right" vertical="center"/>
    </xf>
    <xf numFmtId="179" fontId="8" fillId="3" borderId="20" xfId="49" applyNumberFormat="1" applyFont="1" applyFill="1" applyBorder="1" applyAlignment="1">
      <alignment horizontal="right" vertical="center"/>
    </xf>
    <xf numFmtId="179" fontId="8" fillId="3" borderId="19" xfId="49" applyNumberFormat="1" applyFont="1" applyFill="1" applyBorder="1" applyAlignment="1">
      <alignment horizontal="right" vertical="center"/>
    </xf>
    <xf numFmtId="179" fontId="8" fillId="3" borderId="21" xfId="49" applyNumberFormat="1" applyFont="1" applyFill="1" applyBorder="1" applyAlignment="1">
      <alignment horizontal="right" vertical="center"/>
    </xf>
    <xf numFmtId="49" fontId="10" fillId="2" borderId="0" xfId="49" applyNumberFormat="1" applyFont="1" applyFill="1"/>
    <xf numFmtId="0" fontId="8" fillId="2" borderId="0" xfId="49" applyFont="1" applyFill="1" applyAlignment="1">
      <alignment vertical="center"/>
    </xf>
    <xf numFmtId="0" fontId="8" fillId="2" borderId="0" xfId="49" applyFont="1" applyFill="1" applyAlignment="1">
      <alignment horizontal="right" vertical="center"/>
    </xf>
    <xf numFmtId="0" fontId="8" fillId="2" borderId="1" xfId="49" applyFont="1" applyFill="1" applyBorder="1" applyAlignment="1">
      <alignment horizontal="right" vertical="center"/>
    </xf>
    <xf numFmtId="49" fontId="16" fillId="2" borderId="0" xfId="49" applyNumberFormat="1" applyFont="1" applyFill="1" applyAlignment="1">
      <alignment vertical="center"/>
    </xf>
    <xf numFmtId="49" fontId="8" fillId="2" borderId="1" xfId="49" applyNumberFormat="1" applyFont="1" applyFill="1" applyBorder="1" applyAlignment="1">
      <alignment horizontal="left" vertical="center"/>
    </xf>
    <xf numFmtId="49" fontId="7" fillId="2" borderId="0" xfId="49" applyNumberFormat="1" applyFont="1" applyFill="1" applyAlignment="1">
      <alignment horizontal="center" vertical="center"/>
    </xf>
    <xf numFmtId="49" fontId="3" fillId="2" borderId="0" xfId="49" applyNumberFormat="1" applyFont="1" applyFill="1"/>
    <xf numFmtId="49" fontId="8" fillId="2" borderId="0" xfId="49" applyNumberFormat="1" applyFont="1" applyFill="1" applyAlignment="1">
      <alignment horizontal="right"/>
    </xf>
    <xf numFmtId="49" fontId="8" fillId="2" borderId="1" xfId="49" applyNumberFormat="1" applyFont="1" applyFill="1" applyBorder="1" applyAlignment="1">
      <alignment horizontal="right"/>
    </xf>
    <xf numFmtId="0" fontId="8" fillId="2" borderId="4" xfId="49" applyFont="1" applyFill="1" applyBorder="1" applyAlignment="1">
      <alignment vertical="center"/>
    </xf>
    <xf numFmtId="0" fontId="8" fillId="2" borderId="16" xfId="49" applyFont="1" applyFill="1" applyBorder="1" applyAlignment="1">
      <alignment vertical="center"/>
    </xf>
    <xf numFmtId="0" fontId="8" fillId="2" borderId="4" xfId="49" applyFont="1" applyFill="1" applyBorder="1" applyAlignment="1">
      <alignment vertical="center" wrapText="1"/>
    </xf>
    <xf numFmtId="0" fontId="8" fillId="2" borderId="15" xfId="49" applyFont="1" applyFill="1" applyBorder="1" applyAlignment="1">
      <alignment vertical="center" wrapText="1"/>
    </xf>
    <xf numFmtId="49" fontId="8" fillId="2" borderId="22" xfId="49" applyNumberFormat="1" applyFont="1" applyFill="1" applyBorder="1" applyAlignment="1">
      <alignment horizontal="center" vertical="center"/>
    </xf>
    <xf numFmtId="0" fontId="8" fillId="2" borderId="10" xfId="49" applyFont="1" applyFill="1" applyBorder="1" applyAlignment="1">
      <alignment vertical="center"/>
    </xf>
    <xf numFmtId="49" fontId="8" fillId="2" borderId="24" xfId="49" applyNumberFormat="1" applyFont="1" applyFill="1" applyBorder="1" applyAlignment="1">
      <alignment vertical="center"/>
    </xf>
    <xf numFmtId="49" fontId="8" fillId="2" borderId="22" xfId="49" applyNumberFormat="1" applyFont="1" applyFill="1" applyBorder="1" applyAlignment="1">
      <alignment vertical="center"/>
    </xf>
    <xf numFmtId="0" fontId="8" fillId="2" borderId="11" xfId="49" applyFont="1" applyFill="1" applyBorder="1" applyAlignment="1">
      <alignment vertical="center"/>
    </xf>
    <xf numFmtId="0" fontId="8" fillId="2" borderId="10" xfId="49" applyFont="1" applyFill="1" applyBorder="1" applyAlignment="1">
      <alignment horizontal="center" vertical="center"/>
    </xf>
    <xf numFmtId="0" fontId="10" fillId="2" borderId="0" xfId="49" applyFont="1" applyFill="1"/>
    <xf numFmtId="49" fontId="8" fillId="2" borderId="0" xfId="49" applyNumberFormat="1" applyFont="1" applyFill="1" applyAlignment="1">
      <alignment horizontal="center" vertical="center"/>
    </xf>
    <xf numFmtId="49" fontId="8" fillId="2" borderId="0" xfId="49" applyNumberFormat="1" applyFont="1" applyFill="1" applyAlignment="1">
      <alignment horizontal="left" vertical="center"/>
    </xf>
    <xf numFmtId="49" fontId="8" fillId="2" borderId="0" xfId="49" applyNumberFormat="1" applyFont="1" applyFill="1" applyAlignment="1">
      <alignment horizontal="right" vertical="center" wrapText="1"/>
    </xf>
    <xf numFmtId="49" fontId="7" fillId="2" borderId="17" xfId="49" applyNumberFormat="1" applyFont="1" applyFill="1" applyBorder="1" applyAlignment="1">
      <alignment horizontal="center" vertical="center" wrapText="1"/>
    </xf>
    <xf numFmtId="49" fontId="8" fillId="2" borderId="25" xfId="49" applyNumberFormat="1" applyFont="1" applyFill="1" applyBorder="1" applyAlignment="1">
      <alignment horizontal="left" vertical="center"/>
    </xf>
    <xf numFmtId="0" fontId="17" fillId="2" borderId="0" xfId="49" applyFont="1" applyFill="1" applyAlignment="1">
      <alignment horizontal="center"/>
    </xf>
    <xf numFmtId="0" fontId="7" fillId="2" borderId="10" xfId="49" applyFont="1" applyFill="1" applyBorder="1" applyAlignment="1">
      <alignment horizontal="center" vertical="center"/>
    </xf>
    <xf numFmtId="49" fontId="7" fillId="2" borderId="10" xfId="49" applyNumberFormat="1" applyFont="1" applyFill="1" applyBorder="1" applyAlignment="1">
      <alignment horizontal="center" vertical="center" wrapText="1"/>
    </xf>
    <xf numFmtId="179" fontId="8" fillId="2" borderId="22" xfId="49" applyNumberFormat="1" applyFont="1" applyFill="1" applyBorder="1" applyAlignment="1">
      <alignment horizontal="right" vertical="center"/>
    </xf>
    <xf numFmtId="179" fontId="8" fillId="3" borderId="11" xfId="49" applyNumberFormat="1" applyFont="1" applyFill="1" applyBorder="1" applyAlignment="1">
      <alignment horizontal="right" vertical="center"/>
    </xf>
    <xf numFmtId="0" fontId="18" fillId="2" borderId="0" xfId="49" applyFont="1" applyFill="1" applyAlignment="1">
      <alignment horizontal="center" vertical="center"/>
    </xf>
    <xf numFmtId="0" fontId="3" fillId="0" borderId="0" xfId="49" applyFont="1" applyFill="1"/>
    <xf numFmtId="0" fontId="4" fillId="2" borderId="0" xfId="49" applyFont="1" applyFill="1" applyAlignment="1">
      <alignment horizontal="center" vertical="center"/>
    </xf>
    <xf numFmtId="49" fontId="8" fillId="0" borderId="0" xfId="49" applyNumberFormat="1" applyFont="1" applyFill="1" applyAlignment="1">
      <alignment horizontal="left" vertical="center"/>
    </xf>
    <xf numFmtId="0" fontId="4" fillId="0" borderId="0" xfId="49" applyFont="1" applyFill="1" applyAlignment="1">
      <alignment horizontal="center" vertical="center"/>
    </xf>
    <xf numFmtId="0" fontId="9" fillId="2" borderId="0" xfId="49" applyFont="1" applyFill="1"/>
    <xf numFmtId="0" fontId="16" fillId="2" borderId="0" xfId="49" applyFont="1" applyFill="1"/>
    <xf numFmtId="178" fontId="8" fillId="2" borderId="26" xfId="49" applyNumberFormat="1" applyFont="1" applyFill="1" applyBorder="1" applyAlignment="1">
      <alignment horizontal="center"/>
    </xf>
    <xf numFmtId="49" fontId="8" fillId="2" borderId="0" xfId="49" applyNumberFormat="1" applyFont="1" applyFill="1"/>
    <xf numFmtId="14" fontId="8" fillId="2" borderId="27" xfId="49" applyNumberFormat="1" applyFont="1" applyFill="1" applyBorder="1"/>
    <xf numFmtId="0" fontId="8" fillId="2" borderId="0" xfId="49" applyFont="1" applyFill="1" applyAlignment="1">
      <alignment horizontal="left"/>
    </xf>
    <xf numFmtId="49" fontId="8" fillId="2" borderId="26" xfId="49" applyNumberFormat="1" applyFont="1" applyFill="1" applyBorder="1"/>
    <xf numFmtId="0" fontId="8" fillId="2" borderId="26" xfId="49" applyFont="1" applyFill="1" applyBorder="1"/>
    <xf numFmtId="14" fontId="8" fillId="2" borderId="0" xfId="49" applyNumberFormat="1" applyFont="1" applyFill="1"/>
    <xf numFmtId="49" fontId="8" fillId="2" borderId="27" xfId="49" applyNumberFormat="1" applyFont="1" applyFill="1" applyBorder="1"/>
    <xf numFmtId="0" fontId="3" fillId="2" borderId="0" xfId="49" applyFont="1" applyFill="1" applyAlignment="1">
      <alignment horizontal="left"/>
    </xf>
    <xf numFmtId="49" fontId="8" fillId="2" borderId="26" xfId="49" applyNumberFormat="1" applyFont="1" applyFill="1" applyBorder="1" applyAlignment="1">
      <alignment horizontal="center" vertical="center"/>
    </xf>
    <xf numFmtId="0" fontId="8" fillId="2" borderId="27" xfId="49" applyFont="1" applyFill="1" applyBorder="1"/>
    <xf numFmtId="0" fontId="8" fillId="2" borderId="0" xfId="49" applyFont="1" applyFill="1" applyAlignment="1">
      <alignment horizontal="center"/>
    </xf>
    <xf numFmtId="0" fontId="8" fillId="2" borderId="0" xfId="49" applyFont="1" applyFill="1" applyAlignment="1">
      <alignment horizontal="left" wrapText="1"/>
    </xf>
    <xf numFmtId="0" fontId="16" fillId="2" borderId="0" xfId="49" applyFont="1" applyFill="1" applyAlignment="1">
      <alignment horizontal="left"/>
    </xf>
    <xf numFmtId="0" fontId="16" fillId="2" borderId="27" xfId="49" applyFont="1" applyFill="1" applyBorder="1"/>
    <xf numFmtId="0" fontId="16" fillId="2" borderId="0" xfId="49" applyFont="1" applyFill="1" applyAlignment="1">
      <alignment horizontal="center"/>
    </xf>
    <xf numFmtId="0" fontId="3" fillId="2" borderId="0" xfId="49" applyFont="1" applyFill="1" applyAlignment="1">
      <alignment horizontal="center"/>
    </xf>
    <xf numFmtId="0" fontId="19" fillId="2" borderId="0" xfId="49" applyFont="1" applyFill="1" applyAlignment="1">
      <alignment horizontal="center" vertical="center"/>
    </xf>
    <xf numFmtId="0" fontId="6" fillId="2" borderId="0" xfId="49" applyFont="1" applyFill="1"/>
    <xf numFmtId="49" fontId="6" fillId="2" borderId="0" xfId="49" applyNumberFormat="1" applyFont="1" applyFill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FFFFFF"/>
      <rgbColor rgb="00800080"/>
      <rgbColor rgb="000000FF"/>
      <rgbColor rgb="00C0C0C0"/>
      <rgbColor rgb="0000FF00"/>
      <rgbColor rgb="009999FF"/>
      <rgbColor rgb="00FF0000"/>
      <rgbColor rgb="00FFFFCC"/>
      <rgbColor rgb="0000FFFF"/>
      <rgbColor rgb="00660066"/>
      <rgbColor rgb="00FF00FF"/>
      <rgbColor rgb="000066CC"/>
      <rgbColor rgb="00FFFF00"/>
      <rgbColor rgb="00000080"/>
      <rgbColor rgb="00000080"/>
      <rgbColor rgb="00FFFF00"/>
      <rgbColor rgb="00008000"/>
      <rgbColor rgb="00800080"/>
      <rgbColor rgb="00800000"/>
      <rgbColor rgb="00008080"/>
      <rgbColor rgb="00008080"/>
      <rgbColor rgb="0000CCFF"/>
      <rgbColor rgb="00800080"/>
      <rgbColor rgb="00CCFFCC"/>
      <rgbColor rgb="00808000"/>
      <rgbColor rgb="0099CCFF"/>
      <rgbColor rgb="00C0C0C0"/>
      <rgbColor rgb="00CC99FF"/>
      <rgbColor rgb="00808080"/>
      <rgbColor rgb="003366FF"/>
      <rgbColor rgb="00FF9999"/>
      <rgbColor rgb="0099CC00"/>
      <rgbColor rgb="00663399"/>
      <rgbColor rgb="00FF9900"/>
      <rgbColor rgb="00CCFFFF"/>
      <rgbColor rgb="00666699"/>
      <rgbColor rgb="00FFFFCC"/>
      <rgbColor rgb="00003366"/>
      <rgbColor rgb="00660066"/>
      <rgbColor rgb="00003300"/>
      <rgbColor rgb="008080FF"/>
      <rgbColor rgb="00993300"/>
      <rgbColor rgb="00CC6600"/>
      <rgbColor rgb="00333399"/>
      <rgbColor rgb="00FFCCCC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theme" Target="theme/theme1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showGridLines="0" tabSelected="1" topLeftCell="A4" workbookViewId="0">
      <pane topLeftCell="A2" activePane="bottomRight" state="frozen"/>
      <selection activeCell="G7" sqref="G7"/>
    </sheetView>
  </sheetViews>
  <sheetFormatPr defaultColWidth="8" defaultRowHeight="14.25"/>
  <cols>
    <col min="1" max="1" width="9.46666666666667" style="1"/>
    <col min="2" max="2" width="9.89166666666667" style="1"/>
    <col min="3" max="3" width="12.6166666666667" style="1"/>
    <col min="4" max="4" width="8" style="1" hidden="1"/>
    <col min="5" max="5" width="27.1083333333333" style="1"/>
    <col min="6" max="6" width="15.775" style="1"/>
    <col min="7" max="7" width="13.9083333333333" style="1"/>
    <col min="8" max="8" width="4.875" style="1"/>
    <col min="9" max="9" width="8.6" style="1"/>
    <col min="10" max="10" width="4.73333333333333" style="1"/>
    <col min="11" max="11" width="9.175" style="1"/>
    <col min="12" max="12" width="8.31666666666667" style="1"/>
    <col min="13" max="13" width="17.7833333333333" style="1"/>
    <col min="14" max="14" width="3.15" style="1"/>
  </cols>
  <sheetData>
    <row r="1" ht="17.25" customHeight="1" spans="1:14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47.25" customHeight="1" spans="1:14">
      <c r="A2" s="15" t="s">
        <v>0</v>
      </c>
      <c r="B2" s="228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247"/>
    </row>
    <row r="3" ht="19.5" customHeight="1" spans="1:14">
      <c r="A3" s="229"/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</row>
    <row r="4" ht="19.5" customHeight="1" spans="1:14">
      <c r="A4" s="12"/>
      <c r="B4" s="51"/>
      <c r="C4" s="51"/>
      <c r="D4" s="51"/>
      <c r="E4" s="51"/>
      <c r="F4" s="51" t="s">
        <v>1</v>
      </c>
      <c r="G4" s="230">
        <v>0</v>
      </c>
      <c r="H4" s="12" t="s">
        <v>2</v>
      </c>
      <c r="I4" s="230">
        <v>0</v>
      </c>
      <c r="J4" s="12" t="s">
        <v>3</v>
      </c>
      <c r="K4" s="230">
        <v>0</v>
      </c>
      <c r="L4" s="12" t="s">
        <v>4</v>
      </c>
      <c r="M4" s="12"/>
      <c r="N4" s="248"/>
    </row>
    <row r="5" ht="19.5" customHeight="1" spans="1:14">
      <c r="A5" s="12"/>
      <c r="B5" s="12"/>
      <c r="C5" s="12"/>
      <c r="D5" s="231"/>
      <c r="E5" s="231"/>
      <c r="F5" s="12"/>
      <c r="G5" s="232"/>
      <c r="H5" s="12"/>
      <c r="I5" s="232"/>
      <c r="J5" s="12"/>
      <c r="K5" s="232"/>
      <c r="L5" s="12"/>
      <c r="M5" s="12"/>
      <c r="N5" s="248"/>
    </row>
    <row r="6" ht="19.5" customHeight="1" spans="1:14">
      <c r="A6" s="233" t="s">
        <v>5</v>
      </c>
      <c r="B6" s="233"/>
      <c r="C6" s="233"/>
      <c r="D6" s="234" t="s">
        <v>6</v>
      </c>
      <c r="E6" s="235"/>
      <c r="F6" s="12"/>
      <c r="G6" s="236"/>
      <c r="H6" s="12"/>
      <c r="I6" s="236"/>
      <c r="J6" s="12"/>
      <c r="K6" s="236"/>
      <c r="L6" s="12"/>
      <c r="M6" s="12"/>
      <c r="N6" s="248"/>
    </row>
    <row r="7" ht="19.5" customHeight="1" spans="1:14">
      <c r="A7" s="233"/>
      <c r="B7" s="233"/>
      <c r="C7" s="233"/>
      <c r="D7" s="237"/>
      <c r="E7" s="237"/>
      <c r="F7" s="12"/>
      <c r="G7" s="236"/>
      <c r="H7" s="12"/>
      <c r="I7" s="236"/>
      <c r="J7" s="12"/>
      <c r="K7" s="236"/>
      <c r="L7" s="12"/>
      <c r="M7" s="12"/>
      <c r="N7" s="248"/>
    </row>
    <row r="8" ht="19.5" customHeight="1" spans="1:14">
      <c r="A8" s="233" t="s">
        <v>7</v>
      </c>
      <c r="B8" s="233"/>
      <c r="C8" s="233"/>
      <c r="D8" s="234"/>
      <c r="E8" s="235"/>
      <c r="F8" s="3"/>
      <c r="G8" s="3"/>
      <c r="H8" s="3"/>
      <c r="I8" s="3"/>
      <c r="J8" s="3"/>
      <c r="K8" s="3"/>
      <c r="L8" s="3"/>
      <c r="M8" s="12"/>
      <c r="N8" s="248"/>
    </row>
    <row r="9" ht="19.5" customHeight="1" spans="1:14">
      <c r="A9" s="238"/>
      <c r="B9" s="238"/>
      <c r="C9" s="238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ht="19.5" customHeight="1" spans="1:14">
      <c r="A10" s="233" t="s">
        <v>8</v>
      </c>
      <c r="B10" s="233"/>
      <c r="C10" s="233"/>
      <c r="D10" s="234"/>
      <c r="E10" s="235"/>
      <c r="F10" s="51" t="s">
        <v>9</v>
      </c>
      <c r="G10" s="239">
        <v>0</v>
      </c>
      <c r="H10" s="12" t="s">
        <v>2</v>
      </c>
      <c r="I10" s="239">
        <v>0</v>
      </c>
      <c r="J10" s="12" t="s">
        <v>3</v>
      </c>
      <c r="K10" s="239">
        <v>0</v>
      </c>
      <c r="L10" s="12" t="s">
        <v>4</v>
      </c>
      <c r="M10" s="3"/>
      <c r="N10" s="3"/>
    </row>
    <row r="11" ht="19.5" customHeight="1" spans="1:14">
      <c r="A11" s="238"/>
      <c r="B11" s="238"/>
      <c r="C11" s="238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ht="19.5" customHeight="1" spans="1:14">
      <c r="A12" s="233" t="s">
        <v>10</v>
      </c>
      <c r="B12" s="233"/>
      <c r="C12" s="233"/>
      <c r="D12" s="234"/>
      <c r="E12" s="235"/>
      <c r="F12" s="3"/>
      <c r="G12" s="3"/>
      <c r="H12" s="3"/>
      <c r="I12" s="3"/>
      <c r="J12" s="3"/>
      <c r="K12" s="3"/>
      <c r="L12" s="3"/>
      <c r="M12" s="3"/>
      <c r="N12" s="3"/>
    </row>
    <row r="13" ht="19.5" customHeight="1" spans="1:14">
      <c r="A13" s="12"/>
      <c r="B13" s="12"/>
      <c r="C13" s="12"/>
      <c r="D13" s="240"/>
      <c r="E13" s="240"/>
      <c r="F13" s="12"/>
      <c r="G13" s="12"/>
      <c r="H13" s="12"/>
      <c r="I13" s="12"/>
      <c r="J13" s="12"/>
      <c r="K13" s="12"/>
      <c r="L13" s="12"/>
      <c r="M13" s="12"/>
      <c r="N13" s="248"/>
    </row>
    <row r="14" ht="19.5" customHeight="1" spans="1:14">
      <c r="A14" s="233" t="s">
        <v>11</v>
      </c>
      <c r="B14" s="233"/>
      <c r="C14" s="233"/>
      <c r="D14" s="233"/>
      <c r="E14" s="234"/>
      <c r="F14" s="241" t="s">
        <v>12</v>
      </c>
      <c r="G14" s="241"/>
      <c r="H14" s="234"/>
      <c r="I14" s="235"/>
      <c r="J14" s="235"/>
      <c r="K14" s="51" t="s">
        <v>13</v>
      </c>
      <c r="L14" s="51"/>
      <c r="M14" s="234"/>
      <c r="N14" s="249"/>
    </row>
    <row r="15" ht="19.5" customHeight="1" spans="1:14">
      <c r="A15" s="12"/>
      <c r="B15" s="12"/>
      <c r="C15" s="12"/>
      <c r="D15" s="12"/>
      <c r="E15" s="237"/>
      <c r="F15" s="241"/>
      <c r="G15" s="241"/>
      <c r="H15" s="237"/>
      <c r="I15" s="237"/>
      <c r="J15" s="237"/>
      <c r="K15" s="12"/>
      <c r="L15" s="12"/>
      <c r="M15" s="237"/>
      <c r="N15" s="249"/>
    </row>
    <row r="16" ht="33" customHeight="1" spans="1:14">
      <c r="A16" s="242" t="s">
        <v>14</v>
      </c>
      <c r="B16" s="242"/>
      <c r="C16" s="242"/>
      <c r="D16" s="242"/>
      <c r="E16" s="234"/>
      <c r="F16" s="241" t="s">
        <v>12</v>
      </c>
      <c r="G16" s="241"/>
      <c r="H16" s="234"/>
      <c r="I16" s="235"/>
      <c r="J16" s="235"/>
      <c r="K16" s="51" t="s">
        <v>13</v>
      </c>
      <c r="L16" s="51"/>
      <c r="M16" s="234"/>
      <c r="N16" s="249"/>
    </row>
    <row r="17" ht="19.5" customHeight="1" spans="1:14">
      <c r="A17" s="243"/>
      <c r="B17" s="243"/>
      <c r="C17" s="243"/>
      <c r="D17" s="243"/>
      <c r="E17" s="244"/>
      <c r="F17" s="245"/>
      <c r="G17" s="245"/>
      <c r="H17" s="244"/>
      <c r="I17" s="244"/>
      <c r="J17" s="244"/>
      <c r="K17" s="229"/>
      <c r="L17" s="229"/>
      <c r="M17" s="244"/>
      <c r="N17" s="229"/>
    </row>
    <row r="18" ht="19.5" customHeight="1" spans="1:14">
      <c r="A18" s="233" t="s">
        <v>15</v>
      </c>
      <c r="B18" s="233"/>
      <c r="C18" s="233"/>
      <c r="D18" s="233"/>
      <c r="E18" s="234"/>
      <c r="F18" s="241" t="s">
        <v>12</v>
      </c>
      <c r="G18" s="241"/>
      <c r="H18" s="234"/>
      <c r="I18" s="235"/>
      <c r="J18" s="235"/>
      <c r="K18" s="51" t="s">
        <v>13</v>
      </c>
      <c r="L18" s="51"/>
      <c r="M18" s="234"/>
      <c r="N18" s="3"/>
    </row>
    <row r="19" ht="19.5" customHeight="1" spans="1:14">
      <c r="A19" s="238"/>
      <c r="B19" s="238"/>
      <c r="C19" s="238"/>
      <c r="D19" s="238"/>
      <c r="E19" s="3"/>
      <c r="F19" s="246"/>
      <c r="G19" s="246"/>
      <c r="H19" s="3"/>
      <c r="I19" s="3"/>
      <c r="J19" s="3"/>
      <c r="K19" s="3"/>
      <c r="L19" s="3"/>
      <c r="M19" s="3"/>
      <c r="N19" s="3"/>
    </row>
    <row r="20" ht="19.5" customHeight="1" spans="1:14">
      <c r="A20" s="233" t="s">
        <v>16</v>
      </c>
      <c r="B20" s="233"/>
      <c r="C20" s="233"/>
      <c r="D20" s="233"/>
      <c r="E20" s="234"/>
      <c r="F20" s="241" t="s">
        <v>17</v>
      </c>
      <c r="G20" s="241"/>
      <c r="H20" s="234"/>
      <c r="I20" s="235"/>
      <c r="J20" s="235"/>
      <c r="K20" s="51" t="s">
        <v>13</v>
      </c>
      <c r="L20" s="51"/>
      <c r="M20" s="234"/>
      <c r="N20" s="229"/>
    </row>
    <row r="21" ht="19.5" customHeight="1" spans="1:14">
      <c r="A21" s="229"/>
      <c r="B21" s="229"/>
      <c r="C21" s="229"/>
      <c r="D21" s="229"/>
      <c r="E21" s="229"/>
      <c r="F21" s="229"/>
      <c r="G21" s="229"/>
      <c r="H21" s="229"/>
      <c r="I21" s="229"/>
      <c r="J21" s="229"/>
      <c r="K21" s="229"/>
      <c r="L21" s="229"/>
      <c r="M21" s="229"/>
      <c r="N21" s="229"/>
    </row>
  </sheetData>
  <mergeCells count="27">
    <mergeCell ref="A2:N2"/>
    <mergeCell ref="B4:C4"/>
    <mergeCell ref="D4:E4"/>
    <mergeCell ref="A6:C6"/>
    <mergeCell ref="D6:E6"/>
    <mergeCell ref="A8:C8"/>
    <mergeCell ref="D8:E8"/>
    <mergeCell ref="A10:C10"/>
    <mergeCell ref="D10:E10"/>
    <mergeCell ref="A12:C12"/>
    <mergeCell ref="D12:E12"/>
    <mergeCell ref="A14:D14"/>
    <mergeCell ref="F14:G14"/>
    <mergeCell ref="H14:J14"/>
    <mergeCell ref="K14:L14"/>
    <mergeCell ref="A16:D16"/>
    <mergeCell ref="F16:G16"/>
    <mergeCell ref="H16:J16"/>
    <mergeCell ref="K16:L16"/>
    <mergeCell ref="A18:D18"/>
    <mergeCell ref="F18:G18"/>
    <mergeCell ref="H18:J18"/>
    <mergeCell ref="K18:L18"/>
    <mergeCell ref="A20:D20"/>
    <mergeCell ref="F20:G20"/>
    <mergeCell ref="H20:J20"/>
    <mergeCell ref="K20:L20"/>
  </mergeCells>
  <printOptions horizontalCentered="1"/>
  <pageMargins left="0.393700787401575" right="0.393700787401575" top="0.393700787401575" bottom="0.393700787401575" header="0.51181" footer="0.51181"/>
  <pageSetup paperSize="9" pageOrder="overThenDown" orientation="landscape" errors="blank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showGridLines="0" workbookViewId="0">
      <pane topLeftCell="A6" activePane="bottomRight" state="frozen"/>
      <selection activeCell="A1" sqref="A1:D1"/>
    </sheetView>
  </sheetViews>
  <sheetFormatPr defaultColWidth="8" defaultRowHeight="14.25" outlineLevelCol="3"/>
  <cols>
    <col min="1" max="1" width="51.4833333333333" style="1"/>
    <col min="2" max="2" width="31.55" style="1"/>
    <col min="3" max="3" width="56.7916666666667" style="1"/>
    <col min="4" max="4" width="31.55" style="1"/>
  </cols>
  <sheetData>
    <row r="1" ht="48" customHeight="1" spans="1:4">
      <c r="A1" s="14" t="s">
        <v>208</v>
      </c>
      <c r="B1" s="15"/>
      <c r="C1" s="15"/>
      <c r="D1" s="15"/>
    </row>
    <row r="2" customHeight="1" spans="1:4">
      <c r="A2" s="196"/>
      <c r="B2" s="196"/>
      <c r="C2" s="196"/>
      <c r="D2" s="196"/>
    </row>
    <row r="3" ht="19.5" customHeight="1" spans="1:4">
      <c r="A3" s="55"/>
      <c r="B3" s="55"/>
      <c r="C3" s="55"/>
      <c r="D3" s="181" t="s">
        <v>209</v>
      </c>
    </row>
    <row r="4" ht="19.5" customHeight="1" spans="1:4">
      <c r="A4" s="16" t="s">
        <v>46</v>
      </c>
      <c r="B4" s="16"/>
      <c r="C4" s="197"/>
      <c r="D4" s="18" t="s">
        <v>47</v>
      </c>
    </row>
    <row r="5" ht="28.5" customHeight="1" spans="1:4">
      <c r="A5" s="19" t="s">
        <v>48</v>
      </c>
      <c r="B5" s="19" t="s">
        <v>101</v>
      </c>
      <c r="C5" s="19" t="s">
        <v>48</v>
      </c>
      <c r="D5" s="19" t="s">
        <v>101</v>
      </c>
    </row>
    <row r="6" ht="28.5" customHeight="1" spans="1:4">
      <c r="A6" s="76" t="s">
        <v>210</v>
      </c>
      <c r="B6" s="100">
        <v>0</v>
      </c>
      <c r="C6" s="9" t="s">
        <v>211</v>
      </c>
      <c r="D6" s="100">
        <v>0</v>
      </c>
    </row>
    <row r="7" ht="28.5" customHeight="1" spans="1:4">
      <c r="A7" s="76" t="s">
        <v>212</v>
      </c>
      <c r="B7" s="100">
        <v>0</v>
      </c>
      <c r="C7" s="9" t="s">
        <v>213</v>
      </c>
      <c r="D7" s="100">
        <v>0</v>
      </c>
    </row>
    <row r="8" ht="28.5" customHeight="1" spans="1:4">
      <c r="A8" s="76" t="s">
        <v>214</v>
      </c>
      <c r="B8" s="100">
        <v>0</v>
      </c>
      <c r="C8" s="9" t="s">
        <v>215</v>
      </c>
      <c r="D8" s="100">
        <v>0</v>
      </c>
    </row>
    <row r="9" ht="28.5" customHeight="1" spans="1:4">
      <c r="A9" s="76" t="s">
        <v>104</v>
      </c>
      <c r="B9" s="100">
        <v>0</v>
      </c>
      <c r="C9" s="9" t="s">
        <v>216</v>
      </c>
      <c r="D9" s="100">
        <v>0</v>
      </c>
    </row>
    <row r="10" ht="28.5" customHeight="1" spans="1:4">
      <c r="A10" s="76" t="s">
        <v>106</v>
      </c>
      <c r="B10" s="100">
        <v>0</v>
      </c>
      <c r="C10" s="9" t="s">
        <v>217</v>
      </c>
      <c r="D10" s="100">
        <v>0</v>
      </c>
    </row>
    <row r="11" ht="28.5" customHeight="1" spans="1:4">
      <c r="A11" s="76" t="s">
        <v>218</v>
      </c>
      <c r="B11" s="100">
        <v>0</v>
      </c>
      <c r="C11" s="9" t="s">
        <v>219</v>
      </c>
      <c r="D11" s="100">
        <v>0</v>
      </c>
    </row>
    <row r="12" ht="28.5" customHeight="1" spans="1:4">
      <c r="A12" s="77" t="s">
        <v>66</v>
      </c>
      <c r="B12" s="77" t="s">
        <v>66</v>
      </c>
      <c r="C12" s="9" t="s">
        <v>220</v>
      </c>
      <c r="D12" s="100">
        <v>0</v>
      </c>
    </row>
    <row r="13" ht="28.5" customHeight="1" spans="1:4">
      <c r="A13" s="76" t="s">
        <v>202</v>
      </c>
      <c r="B13" s="106">
        <f>B6+B9+B10+B11</f>
        <v>0</v>
      </c>
      <c r="C13" s="9" t="s">
        <v>221</v>
      </c>
      <c r="D13" s="106">
        <f>D6+D9+D11+D12</f>
        <v>0</v>
      </c>
    </row>
    <row r="14" ht="28.5" customHeight="1" spans="1:4">
      <c r="A14" s="76" t="s">
        <v>203</v>
      </c>
      <c r="B14" s="100">
        <v>0</v>
      </c>
      <c r="C14" s="9" t="s">
        <v>222</v>
      </c>
      <c r="D14" s="100">
        <v>0</v>
      </c>
    </row>
    <row r="15" ht="28.5" customHeight="1" spans="1:4">
      <c r="A15" s="76" t="s">
        <v>204</v>
      </c>
      <c r="B15" s="100">
        <v>0</v>
      </c>
      <c r="C15" s="9" t="s">
        <v>223</v>
      </c>
      <c r="D15" s="100">
        <v>0</v>
      </c>
    </row>
    <row r="16" ht="28.5" customHeight="1" spans="1:4">
      <c r="A16" s="76" t="s">
        <v>205</v>
      </c>
      <c r="B16" s="106">
        <f>B13+B14+B15</f>
        <v>0</v>
      </c>
      <c r="C16" s="9" t="s">
        <v>224</v>
      </c>
      <c r="D16" s="106">
        <f>D13+D14+D15</f>
        <v>0</v>
      </c>
    </row>
    <row r="17" ht="28.5" customHeight="1" spans="1:4">
      <c r="A17" s="77" t="s">
        <v>66</v>
      </c>
      <c r="B17" s="77" t="s">
        <v>66</v>
      </c>
      <c r="C17" s="9" t="s">
        <v>225</v>
      </c>
      <c r="D17" s="106">
        <f>B16-D16</f>
        <v>0</v>
      </c>
    </row>
    <row r="18" ht="28.5" customHeight="1" spans="1:4">
      <c r="A18" s="76" t="s">
        <v>206</v>
      </c>
      <c r="B18" s="100">
        <v>0</v>
      </c>
      <c r="C18" s="9" t="s">
        <v>226</v>
      </c>
      <c r="D18" s="106">
        <f>B18+D17</f>
        <v>0</v>
      </c>
    </row>
    <row r="19" ht="28.5" customHeight="1" spans="1:4">
      <c r="A19" s="76" t="s">
        <v>227</v>
      </c>
      <c r="B19" s="100">
        <v>0</v>
      </c>
      <c r="C19" s="9" t="s">
        <v>227</v>
      </c>
      <c r="D19" s="100">
        <v>0</v>
      </c>
    </row>
    <row r="20" ht="28.5" customHeight="1" spans="1:4">
      <c r="A20" s="77" t="s">
        <v>129</v>
      </c>
      <c r="B20" s="106">
        <f>B16+B18</f>
        <v>0</v>
      </c>
      <c r="C20" s="162" t="s">
        <v>129</v>
      </c>
      <c r="D20" s="106">
        <f>D16+D18</f>
        <v>0</v>
      </c>
    </row>
    <row r="21" ht="28.5" customHeight="1" spans="1:4">
      <c r="A21" s="55"/>
      <c r="B21" s="193"/>
      <c r="C21" s="193"/>
      <c r="D21" s="194" t="s">
        <v>228</v>
      </c>
    </row>
  </sheetData>
  <mergeCells count="1">
    <mergeCell ref="A1:D1"/>
  </mergeCells>
  <printOptions horizontalCentered="1"/>
  <pageMargins left="0.393700787401575" right="0.393700787401575" top="0.393700787401575" bottom="0.393700787401575" header="0.51181" footer="0.51181"/>
  <pageSetup paperSize="9" pageOrder="overThenDown" orientation="landscape" errors="blank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showGridLines="0" workbookViewId="0">
      <pane topLeftCell="A6" activePane="bottomRight" state="frozen"/>
      <selection activeCell="A1" sqref="A1:D1"/>
    </sheetView>
  </sheetViews>
  <sheetFormatPr defaultColWidth="8" defaultRowHeight="14.25" outlineLevelCol="3"/>
  <cols>
    <col min="1" max="1" width="37.2833333333333" style="1"/>
    <col min="2" max="2" width="28.6833333333333" style="1"/>
    <col min="3" max="3" width="41.875" style="1"/>
    <col min="4" max="4" width="32.125" style="1"/>
  </cols>
  <sheetData>
    <row r="1" ht="48" customHeight="1" spans="1:4">
      <c r="A1" s="14" t="s">
        <v>229</v>
      </c>
      <c r="B1" s="15"/>
      <c r="C1" s="15"/>
      <c r="D1" s="15"/>
    </row>
    <row r="2" customHeight="1" spans="1:4">
      <c r="A2" s="196"/>
      <c r="B2" s="196"/>
      <c r="C2" s="196"/>
      <c r="D2" s="196"/>
    </row>
    <row r="3" ht="19.5" customHeight="1" spans="1:4">
      <c r="A3" s="55"/>
      <c r="B3" s="55"/>
      <c r="C3" s="55"/>
      <c r="D3" s="181" t="s">
        <v>230</v>
      </c>
    </row>
    <row r="4" ht="19.5" customHeight="1" spans="1:4">
      <c r="A4" s="16" t="s">
        <v>46</v>
      </c>
      <c r="B4" s="16"/>
      <c r="C4" s="197"/>
      <c r="D4" s="18" t="s">
        <v>47</v>
      </c>
    </row>
    <row r="5" ht="28.5" customHeight="1" spans="1:4">
      <c r="A5" s="19" t="s">
        <v>48</v>
      </c>
      <c r="B5" s="19" t="s">
        <v>101</v>
      </c>
      <c r="C5" s="19" t="s">
        <v>48</v>
      </c>
      <c r="D5" s="19" t="s">
        <v>101</v>
      </c>
    </row>
    <row r="6" ht="28.5" customHeight="1" spans="1:4">
      <c r="A6" s="76" t="s">
        <v>231</v>
      </c>
      <c r="B6" s="100">
        <v>0</v>
      </c>
      <c r="C6" s="76" t="s">
        <v>232</v>
      </c>
      <c r="D6" s="100">
        <v>0</v>
      </c>
    </row>
    <row r="7" ht="28.5" customHeight="1" spans="1:4">
      <c r="A7" s="76" t="s">
        <v>104</v>
      </c>
      <c r="B7" s="100">
        <v>0</v>
      </c>
      <c r="C7" s="76" t="s">
        <v>233</v>
      </c>
      <c r="D7" s="100">
        <v>0</v>
      </c>
    </row>
    <row r="8" ht="28.5" customHeight="1" spans="1:4">
      <c r="A8" s="76" t="s">
        <v>106</v>
      </c>
      <c r="B8" s="100">
        <v>0</v>
      </c>
      <c r="C8" s="76" t="s">
        <v>109</v>
      </c>
      <c r="D8" s="100">
        <v>0</v>
      </c>
    </row>
    <row r="9" ht="28.5" customHeight="1" spans="1:4">
      <c r="A9" s="76" t="s">
        <v>234</v>
      </c>
      <c r="B9" s="100">
        <v>0</v>
      </c>
      <c r="C9" s="76" t="s">
        <v>235</v>
      </c>
      <c r="D9" s="100">
        <v>0</v>
      </c>
    </row>
    <row r="10" ht="28.5" customHeight="1" spans="1:4">
      <c r="A10" s="76" t="s">
        <v>162</v>
      </c>
      <c r="B10" s="100">
        <v>0</v>
      </c>
      <c r="C10" s="76" t="s">
        <v>236</v>
      </c>
      <c r="D10" s="100">
        <v>0</v>
      </c>
    </row>
    <row r="11" ht="28.5" customHeight="1" spans="1:4">
      <c r="A11" s="77" t="s">
        <v>66</v>
      </c>
      <c r="B11" s="77" t="s">
        <v>66</v>
      </c>
      <c r="C11" s="76" t="s">
        <v>237</v>
      </c>
      <c r="D11" s="100">
        <v>0</v>
      </c>
    </row>
    <row r="12" ht="28.5" customHeight="1" spans="1:4">
      <c r="A12" s="77" t="s">
        <v>66</v>
      </c>
      <c r="B12" s="77" t="s">
        <v>66</v>
      </c>
      <c r="C12" s="76" t="s">
        <v>238</v>
      </c>
      <c r="D12" s="100">
        <v>0</v>
      </c>
    </row>
    <row r="13" ht="28.5" customHeight="1" spans="1:4">
      <c r="A13" s="77" t="s">
        <v>66</v>
      </c>
      <c r="B13" s="77" t="s">
        <v>66</v>
      </c>
      <c r="C13" s="76" t="s">
        <v>239</v>
      </c>
      <c r="D13" s="100">
        <v>0</v>
      </c>
    </row>
    <row r="14" ht="28.5" customHeight="1" spans="1:4">
      <c r="A14" s="77" t="s">
        <v>66</v>
      </c>
      <c r="B14" s="117" t="s">
        <v>66</v>
      </c>
      <c r="C14" s="76" t="s">
        <v>240</v>
      </c>
      <c r="D14" s="100">
        <v>0</v>
      </c>
    </row>
    <row r="15" ht="28.5" customHeight="1" spans="1:4">
      <c r="A15" s="76" t="s">
        <v>163</v>
      </c>
      <c r="B15" s="106">
        <f>B6+B7+B8+B9+B10</f>
        <v>0</v>
      </c>
      <c r="C15" s="76" t="s">
        <v>241</v>
      </c>
      <c r="D15" s="106">
        <f>D6+D7+D8+D9+D10+D11+D12+D13+D14</f>
        <v>0</v>
      </c>
    </row>
    <row r="16" ht="28.5" customHeight="1" spans="1:4">
      <c r="A16" s="76" t="s">
        <v>165</v>
      </c>
      <c r="B16" s="100">
        <v>0</v>
      </c>
      <c r="C16" s="76" t="s">
        <v>242</v>
      </c>
      <c r="D16" s="100">
        <v>0</v>
      </c>
    </row>
    <row r="17" ht="28.5" customHeight="1" spans="1:4">
      <c r="A17" s="76" t="s">
        <v>167</v>
      </c>
      <c r="B17" s="100">
        <v>0</v>
      </c>
      <c r="C17" s="76" t="s">
        <v>243</v>
      </c>
      <c r="D17" s="100">
        <v>0</v>
      </c>
    </row>
    <row r="18" ht="28.5" customHeight="1" spans="1:4">
      <c r="A18" s="76" t="s">
        <v>169</v>
      </c>
      <c r="B18" s="106">
        <f>B15+B16+B17</f>
        <v>0</v>
      </c>
      <c r="C18" s="76" t="s">
        <v>244</v>
      </c>
      <c r="D18" s="106">
        <f>D15+D16+D17</f>
        <v>0</v>
      </c>
    </row>
    <row r="19" ht="28.5" customHeight="1" spans="1:4">
      <c r="A19" s="77" t="s">
        <v>66</v>
      </c>
      <c r="B19" s="77" t="s">
        <v>66</v>
      </c>
      <c r="C19" s="76" t="s">
        <v>245</v>
      </c>
      <c r="D19" s="106">
        <f>B18-D18</f>
        <v>0</v>
      </c>
    </row>
    <row r="20" ht="28.5" customHeight="1" spans="1:4">
      <c r="A20" s="76" t="s">
        <v>172</v>
      </c>
      <c r="B20" s="100">
        <v>0</v>
      </c>
      <c r="C20" s="76" t="s">
        <v>246</v>
      </c>
      <c r="D20" s="106">
        <f>B20+D19</f>
        <v>0</v>
      </c>
    </row>
    <row r="21" ht="28.5" customHeight="1" spans="1:4">
      <c r="A21" s="77" t="s">
        <v>129</v>
      </c>
      <c r="B21" s="106">
        <f>B18+B20</f>
        <v>0</v>
      </c>
      <c r="C21" s="77" t="s">
        <v>129</v>
      </c>
      <c r="D21" s="106">
        <f>D18+D20</f>
        <v>0</v>
      </c>
    </row>
    <row r="22" ht="28.5" customHeight="1" spans="1:4">
      <c r="A22" s="193"/>
      <c r="B22" s="193"/>
      <c r="C22" s="193"/>
      <c r="D22" s="181" t="s">
        <v>247</v>
      </c>
    </row>
  </sheetData>
  <mergeCells count="1">
    <mergeCell ref="A1:D1"/>
  </mergeCells>
  <printOptions horizontalCentered="1"/>
  <pageMargins left="0.393700787401575" right="0.393700787401575" top="0.393700787401575" bottom="0.393700787401575" header="0.51181" footer="0.51181"/>
  <pageSetup paperSize="9" scale="90" pageOrder="overThenDown" orientation="landscape" errors="blank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showGridLines="0" showZeros="0" workbookViewId="0">
      <pane topLeftCell="B5" activePane="bottomRight" state="frozen"/>
      <selection activeCell="A1" sqref="A1:I1"/>
    </sheetView>
  </sheetViews>
  <sheetFormatPr defaultColWidth="8" defaultRowHeight="14.25"/>
  <cols>
    <col min="1" max="1" width="30.2583333333333" style="1"/>
    <col min="2" max="2" width="28.6833333333333" style="1"/>
    <col min="3" max="5" width="22.9416666666667" style="1"/>
    <col min="6" max="6" width="24.95" style="1"/>
    <col min="7" max="9" width="22.9416666666667" style="1"/>
  </cols>
  <sheetData>
    <row r="1" ht="48" customHeight="1" spans="1:9">
      <c r="A1" s="14" t="s">
        <v>248</v>
      </c>
      <c r="B1" s="15"/>
      <c r="C1" s="15"/>
      <c r="D1" s="15"/>
      <c r="E1" s="15"/>
      <c r="F1" s="15"/>
      <c r="G1" s="15"/>
      <c r="H1" s="15"/>
      <c r="I1" s="15"/>
    </row>
    <row r="2" ht="19.5" customHeight="1" spans="1:9">
      <c r="A2" s="55"/>
      <c r="B2" s="193"/>
      <c r="C2" s="193"/>
      <c r="D2" s="193"/>
      <c r="E2" s="193"/>
      <c r="F2" s="193"/>
      <c r="G2" s="193"/>
      <c r="H2" s="193"/>
      <c r="I2" s="194" t="s">
        <v>249</v>
      </c>
    </row>
    <row r="3" ht="19.5" customHeight="1" spans="1:9">
      <c r="A3" s="16" t="s">
        <v>46</v>
      </c>
      <c r="B3" s="159"/>
      <c r="C3" s="159"/>
      <c r="D3" s="159"/>
      <c r="E3" s="159"/>
      <c r="F3" s="159"/>
      <c r="G3" s="159"/>
      <c r="H3" s="159"/>
      <c r="I3" s="195" t="s">
        <v>47</v>
      </c>
    </row>
    <row r="4" ht="37.5" customHeight="1" spans="1:9">
      <c r="A4" s="74" t="s">
        <v>250</v>
      </c>
      <c r="B4" s="74" t="s">
        <v>251</v>
      </c>
      <c r="C4" s="19" t="s">
        <v>76</v>
      </c>
      <c r="D4" s="19" t="s">
        <v>252</v>
      </c>
      <c r="E4" s="19" t="s">
        <v>78</v>
      </c>
      <c r="F4" s="19" t="s">
        <v>79</v>
      </c>
      <c r="G4" s="19" t="s">
        <v>80</v>
      </c>
      <c r="H4" s="19" t="s">
        <v>55</v>
      </c>
      <c r="I4" s="19" t="s">
        <v>56</v>
      </c>
    </row>
    <row r="5" ht="28.5" customHeight="1" spans="1:9">
      <c r="A5" s="76" t="s">
        <v>253</v>
      </c>
      <c r="B5" s="77" t="s">
        <v>66</v>
      </c>
      <c r="C5" s="77" t="s">
        <v>66</v>
      </c>
      <c r="D5" s="77" t="s">
        <v>66</v>
      </c>
      <c r="E5" s="77" t="s">
        <v>66</v>
      </c>
      <c r="F5" s="77" t="s">
        <v>66</v>
      </c>
      <c r="G5" s="77" t="s">
        <v>66</v>
      </c>
      <c r="H5" s="77" t="s">
        <v>66</v>
      </c>
      <c r="I5" s="77" t="s">
        <v>66</v>
      </c>
    </row>
    <row r="6" ht="28.5" customHeight="1" spans="1:9">
      <c r="A6" s="76" t="s">
        <v>254</v>
      </c>
      <c r="B6" s="106">
        <f>B7+B9+B10+B11</f>
        <v>37492784.85</v>
      </c>
      <c r="C6" s="106">
        <f>C7+C9+C10+C11</f>
        <v>0</v>
      </c>
      <c r="D6" s="106">
        <f>D7+D9+D10+D11</f>
        <v>37492784.85</v>
      </c>
      <c r="E6" s="106">
        <f>E7+E9+E10</f>
        <v>0</v>
      </c>
      <c r="F6" s="106">
        <f>F7+F9+F10</f>
        <v>0</v>
      </c>
      <c r="G6" s="106">
        <f>G7+G9+G10</f>
        <v>0</v>
      </c>
      <c r="H6" s="106">
        <f>H7+H9+H10</f>
        <v>0</v>
      </c>
      <c r="I6" s="106">
        <f>I7+I9+I10</f>
        <v>0</v>
      </c>
    </row>
    <row r="7" ht="28.5" customHeight="1" spans="1:9">
      <c r="A7" s="76" t="s">
        <v>255</v>
      </c>
      <c r="B7" s="106">
        <f>C7+D7+E7+F7+G7+H7+I7</f>
        <v>26167401.82</v>
      </c>
      <c r="C7" s="100">
        <v>0</v>
      </c>
      <c r="D7" s="100">
        <v>26167401.82</v>
      </c>
      <c r="E7" s="100">
        <v>0</v>
      </c>
      <c r="F7" s="100">
        <v>0</v>
      </c>
      <c r="G7" s="100">
        <v>0</v>
      </c>
      <c r="H7" s="100">
        <v>0</v>
      </c>
      <c r="I7" s="100">
        <v>0</v>
      </c>
    </row>
    <row r="8" ht="28.5" customHeight="1" spans="1:9">
      <c r="A8" s="76" t="s">
        <v>256</v>
      </c>
      <c r="B8" s="106">
        <f>C8+D8+E8+F8+G8+H8+I8</f>
        <v>0</v>
      </c>
      <c r="C8" s="100">
        <v>0</v>
      </c>
      <c r="D8" s="100">
        <v>0</v>
      </c>
      <c r="E8" s="100">
        <v>0</v>
      </c>
      <c r="F8" s="100">
        <v>0</v>
      </c>
      <c r="G8" s="100">
        <v>0</v>
      </c>
      <c r="H8" s="100">
        <v>0</v>
      </c>
      <c r="I8" s="100">
        <v>0</v>
      </c>
    </row>
    <row r="9" ht="28.5" customHeight="1" spans="1:9">
      <c r="A9" s="76" t="s">
        <v>257</v>
      </c>
      <c r="B9" s="106">
        <f>C9+D9+E9+F9+G9+H9+I9</f>
        <v>11325383.03</v>
      </c>
      <c r="C9" s="100">
        <v>0</v>
      </c>
      <c r="D9" s="100">
        <v>11325383.03</v>
      </c>
      <c r="E9" s="100">
        <v>0</v>
      </c>
      <c r="F9" s="100">
        <v>0</v>
      </c>
      <c r="G9" s="100">
        <v>0</v>
      </c>
      <c r="H9" s="100">
        <v>0</v>
      </c>
      <c r="I9" s="100">
        <v>0</v>
      </c>
    </row>
    <row r="10" ht="28.5" customHeight="1" spans="1:9">
      <c r="A10" s="76" t="s">
        <v>258</v>
      </c>
      <c r="B10" s="106">
        <f>C10+D10+E10+F10+G10+H10+I10</f>
        <v>0</v>
      </c>
      <c r="C10" s="100">
        <v>0</v>
      </c>
      <c r="D10" s="100">
        <v>0</v>
      </c>
      <c r="E10" s="100">
        <v>0</v>
      </c>
      <c r="F10" s="100">
        <v>0</v>
      </c>
      <c r="G10" s="100">
        <v>0</v>
      </c>
      <c r="H10" s="100">
        <v>0</v>
      </c>
      <c r="I10" s="100">
        <v>0</v>
      </c>
    </row>
    <row r="11" ht="28.5" customHeight="1" spans="1:9">
      <c r="A11" s="76" t="s">
        <v>259</v>
      </c>
      <c r="B11" s="95">
        <f>C11+D11</f>
        <v>0</v>
      </c>
      <c r="C11" s="110">
        <v>0</v>
      </c>
      <c r="D11" s="110">
        <v>0</v>
      </c>
      <c r="E11" s="21" t="s">
        <v>66</v>
      </c>
      <c r="F11" s="21" t="s">
        <v>66</v>
      </c>
      <c r="G11" s="21" t="s">
        <v>66</v>
      </c>
      <c r="H11" s="21" t="s">
        <v>66</v>
      </c>
      <c r="I11" s="21" t="s">
        <v>66</v>
      </c>
    </row>
    <row r="12" ht="28.5" customHeight="1" spans="1:9">
      <c r="A12" s="76" t="s">
        <v>260</v>
      </c>
      <c r="B12" s="92">
        <f t="shared" ref="B12:I12" si="0">B13+B14</f>
        <v>0</v>
      </c>
      <c r="C12" s="92">
        <f t="shared" si="0"/>
        <v>0</v>
      </c>
      <c r="D12" s="92">
        <f t="shared" si="0"/>
        <v>0</v>
      </c>
      <c r="E12" s="92">
        <f t="shared" si="0"/>
        <v>0</v>
      </c>
      <c r="F12" s="92">
        <f t="shared" si="0"/>
        <v>0</v>
      </c>
      <c r="G12" s="92">
        <f t="shared" si="0"/>
        <v>0</v>
      </c>
      <c r="H12" s="92">
        <f t="shared" si="0"/>
        <v>0</v>
      </c>
      <c r="I12" s="92">
        <f t="shared" si="0"/>
        <v>0</v>
      </c>
    </row>
    <row r="13" ht="28.5" customHeight="1" spans="1:9">
      <c r="A13" s="76" t="s">
        <v>261</v>
      </c>
      <c r="B13" s="106">
        <f>C13+D13+E13+F13+G13+H13+I13</f>
        <v>0</v>
      </c>
      <c r="C13" s="100">
        <v>0</v>
      </c>
      <c r="D13" s="100">
        <v>0</v>
      </c>
      <c r="E13" s="100">
        <v>0</v>
      </c>
      <c r="F13" s="100">
        <v>0</v>
      </c>
      <c r="G13" s="100">
        <v>0</v>
      </c>
      <c r="H13" s="100">
        <v>0</v>
      </c>
      <c r="I13" s="100">
        <v>0</v>
      </c>
    </row>
    <row r="14" ht="28.5" customHeight="1" spans="1:9">
      <c r="A14" s="76" t="s">
        <v>262</v>
      </c>
      <c r="B14" s="106">
        <f>C14+D14+E14+F14+G14+H14+I14</f>
        <v>0</v>
      </c>
      <c r="C14" s="100">
        <v>0</v>
      </c>
      <c r="D14" s="100">
        <v>0</v>
      </c>
      <c r="E14" s="100">
        <v>0</v>
      </c>
      <c r="F14" s="100">
        <v>0</v>
      </c>
      <c r="G14" s="100">
        <v>0</v>
      </c>
      <c r="H14" s="100">
        <v>0</v>
      </c>
      <c r="I14" s="100">
        <v>0</v>
      </c>
    </row>
    <row r="15" ht="28.5" customHeight="1" spans="1:9">
      <c r="A15" s="76" t="s">
        <v>263</v>
      </c>
      <c r="B15" s="106">
        <f t="shared" ref="B15:I15" si="1">B6-B12</f>
        <v>37492784.85</v>
      </c>
      <c r="C15" s="106">
        <f t="shared" si="1"/>
        <v>0</v>
      </c>
      <c r="D15" s="106">
        <f t="shared" si="1"/>
        <v>37492784.85</v>
      </c>
      <c r="E15" s="106">
        <f t="shared" si="1"/>
        <v>0</v>
      </c>
      <c r="F15" s="106">
        <f t="shared" si="1"/>
        <v>0</v>
      </c>
      <c r="G15" s="106">
        <f t="shared" si="1"/>
        <v>0</v>
      </c>
      <c r="H15" s="106">
        <f t="shared" si="1"/>
        <v>0</v>
      </c>
      <c r="I15" s="106">
        <f t="shared" si="1"/>
        <v>0</v>
      </c>
    </row>
    <row r="16" ht="28.5" customHeight="1" spans="1:9">
      <c r="A16" s="76" t="s">
        <v>264</v>
      </c>
      <c r="B16" s="77" t="s">
        <v>66</v>
      </c>
      <c r="C16" s="77" t="s">
        <v>66</v>
      </c>
      <c r="D16" s="77" t="s">
        <v>66</v>
      </c>
      <c r="E16" s="77" t="s">
        <v>66</v>
      </c>
      <c r="F16" s="77" t="s">
        <v>66</v>
      </c>
      <c r="G16" s="77" t="s">
        <v>66</v>
      </c>
      <c r="H16" s="77" t="s">
        <v>66</v>
      </c>
      <c r="I16" s="77" t="s">
        <v>66</v>
      </c>
    </row>
    <row r="17" ht="28.5" customHeight="1" spans="1:9">
      <c r="A17" s="76" t="s">
        <v>254</v>
      </c>
      <c r="B17" s="106">
        <f>B18+B20+B21+B22</f>
        <v>41802059.03</v>
      </c>
      <c r="C17" s="106">
        <f>C18+C20+C21+C22</f>
        <v>0</v>
      </c>
      <c r="D17" s="106">
        <f>D18+D20+D21+D22</f>
        <v>41802059.03</v>
      </c>
      <c r="E17" s="106">
        <f>E18+E20+E21</f>
        <v>0</v>
      </c>
      <c r="F17" s="106">
        <f>F18+F20+F21</f>
        <v>0</v>
      </c>
      <c r="G17" s="106">
        <f>G18+G20+G21</f>
        <v>0</v>
      </c>
      <c r="H17" s="106">
        <f>H18+H20+H21</f>
        <v>0</v>
      </c>
      <c r="I17" s="106">
        <f>I18+I20+I21</f>
        <v>0</v>
      </c>
    </row>
    <row r="18" ht="28.5" customHeight="1" spans="1:9">
      <c r="A18" s="76" t="s">
        <v>255</v>
      </c>
      <c r="B18" s="106">
        <f>C18+D18+E18+F18+G18+H18+I18</f>
        <v>24937391.82</v>
      </c>
      <c r="C18" s="100">
        <v>0</v>
      </c>
      <c r="D18" s="100">
        <v>24937391.82</v>
      </c>
      <c r="E18" s="100">
        <v>0</v>
      </c>
      <c r="F18" s="100">
        <v>0</v>
      </c>
      <c r="G18" s="100">
        <v>0</v>
      </c>
      <c r="H18" s="100">
        <v>0</v>
      </c>
      <c r="I18" s="100">
        <v>0</v>
      </c>
    </row>
    <row r="19" ht="28.5" customHeight="1" spans="1:9">
      <c r="A19" s="76" t="s">
        <v>256</v>
      </c>
      <c r="B19" s="106">
        <f>C19+D19+E19+F19+G19+H19+I19</f>
        <v>0</v>
      </c>
      <c r="C19" s="100">
        <v>0</v>
      </c>
      <c r="D19" s="100">
        <v>0</v>
      </c>
      <c r="E19" s="100">
        <v>0</v>
      </c>
      <c r="F19" s="100">
        <v>0</v>
      </c>
      <c r="G19" s="100">
        <v>0</v>
      </c>
      <c r="H19" s="100">
        <v>0</v>
      </c>
      <c r="I19" s="100">
        <v>0</v>
      </c>
    </row>
    <row r="20" ht="28.5" customHeight="1" spans="1:9">
      <c r="A20" s="76" t="s">
        <v>257</v>
      </c>
      <c r="B20" s="106">
        <f>C20+D20+E20+F20+G20+H20+I20</f>
        <v>16864667.21</v>
      </c>
      <c r="C20" s="100">
        <v>0</v>
      </c>
      <c r="D20" s="100">
        <v>16864667.21</v>
      </c>
      <c r="E20" s="100">
        <v>0</v>
      </c>
      <c r="F20" s="100">
        <v>0</v>
      </c>
      <c r="G20" s="100">
        <v>0</v>
      </c>
      <c r="H20" s="100">
        <v>0</v>
      </c>
      <c r="I20" s="100">
        <v>0</v>
      </c>
    </row>
    <row r="21" ht="28.5" customHeight="1" spans="1:9">
      <c r="A21" s="76" t="s">
        <v>258</v>
      </c>
      <c r="B21" s="106">
        <f>C21+D21+E21+F21+G21+H21+I21</f>
        <v>0</v>
      </c>
      <c r="C21" s="100">
        <v>0</v>
      </c>
      <c r="D21" s="100">
        <v>0</v>
      </c>
      <c r="E21" s="100">
        <v>0</v>
      </c>
      <c r="F21" s="100">
        <v>0</v>
      </c>
      <c r="G21" s="100">
        <v>0</v>
      </c>
      <c r="H21" s="100">
        <v>0</v>
      </c>
      <c r="I21" s="100">
        <v>0</v>
      </c>
    </row>
    <row r="22" ht="28.5" customHeight="1" spans="1:9">
      <c r="A22" s="76" t="s">
        <v>259</v>
      </c>
      <c r="B22" s="106">
        <f>C22+D22</f>
        <v>0</v>
      </c>
      <c r="C22" s="110">
        <v>0</v>
      </c>
      <c r="D22" s="110">
        <v>0</v>
      </c>
      <c r="E22" s="21" t="s">
        <v>66</v>
      </c>
      <c r="F22" s="21" t="s">
        <v>66</v>
      </c>
      <c r="G22" s="21" t="s">
        <v>66</v>
      </c>
      <c r="H22" s="21" t="s">
        <v>66</v>
      </c>
      <c r="I22" s="21" t="s">
        <v>66</v>
      </c>
    </row>
    <row r="23" ht="28.5" customHeight="1" spans="1:9">
      <c r="A23" s="76" t="s">
        <v>260</v>
      </c>
      <c r="B23" s="106">
        <f t="shared" ref="B23:I23" si="2">B24+B25</f>
        <v>0</v>
      </c>
      <c r="C23" s="92">
        <f t="shared" si="2"/>
        <v>0</v>
      </c>
      <c r="D23" s="92">
        <f t="shared" si="2"/>
        <v>0</v>
      </c>
      <c r="E23" s="92">
        <f t="shared" si="2"/>
        <v>0</v>
      </c>
      <c r="F23" s="92">
        <f t="shared" si="2"/>
        <v>0</v>
      </c>
      <c r="G23" s="92">
        <f t="shared" si="2"/>
        <v>0</v>
      </c>
      <c r="H23" s="92">
        <f t="shared" si="2"/>
        <v>0</v>
      </c>
      <c r="I23" s="92">
        <f t="shared" si="2"/>
        <v>0</v>
      </c>
    </row>
    <row r="24" ht="28.5" customHeight="1" spans="1:9">
      <c r="A24" s="76" t="s">
        <v>261</v>
      </c>
      <c r="B24" s="106">
        <f>C24+D24+E24+F24+G24+H24+I24</f>
        <v>0</v>
      </c>
      <c r="C24" s="100">
        <v>0</v>
      </c>
      <c r="D24" s="100">
        <v>0</v>
      </c>
      <c r="E24" s="100">
        <v>0</v>
      </c>
      <c r="F24" s="100">
        <v>0</v>
      </c>
      <c r="G24" s="100">
        <v>0</v>
      </c>
      <c r="H24" s="100">
        <v>0</v>
      </c>
      <c r="I24" s="100">
        <v>0</v>
      </c>
    </row>
    <row r="25" ht="28.5" customHeight="1" spans="1:9">
      <c r="A25" s="76" t="s">
        <v>262</v>
      </c>
      <c r="B25" s="106">
        <f>C25+D25+E25+F25+G25+H25+I25</f>
        <v>0</v>
      </c>
      <c r="C25" s="100">
        <v>0</v>
      </c>
      <c r="D25" s="100">
        <v>0</v>
      </c>
      <c r="E25" s="100">
        <v>0</v>
      </c>
      <c r="F25" s="100">
        <v>0</v>
      </c>
      <c r="G25" s="100">
        <v>0</v>
      </c>
      <c r="H25" s="100">
        <v>0</v>
      </c>
      <c r="I25" s="100">
        <v>0</v>
      </c>
    </row>
    <row r="26" ht="28.5" customHeight="1" spans="1:9">
      <c r="A26" s="76" t="s">
        <v>263</v>
      </c>
      <c r="B26" s="106">
        <f t="shared" ref="B26:I26" si="3">B17-B23</f>
        <v>41802059.03</v>
      </c>
      <c r="C26" s="106">
        <f t="shared" si="3"/>
        <v>0</v>
      </c>
      <c r="D26" s="106">
        <f t="shared" si="3"/>
        <v>41802059.03</v>
      </c>
      <c r="E26" s="106">
        <f t="shared" si="3"/>
        <v>0</v>
      </c>
      <c r="F26" s="106">
        <f t="shared" si="3"/>
        <v>0</v>
      </c>
      <c r="G26" s="106">
        <f t="shared" si="3"/>
        <v>0</v>
      </c>
      <c r="H26" s="106">
        <f t="shared" si="3"/>
        <v>0</v>
      </c>
      <c r="I26" s="106">
        <f t="shared" si="3"/>
        <v>0</v>
      </c>
    </row>
    <row r="27" ht="28.5" customHeight="1" spans="1:9">
      <c r="A27" s="192"/>
      <c r="B27" s="192"/>
      <c r="C27" s="192"/>
      <c r="D27" s="192"/>
      <c r="E27" s="192"/>
      <c r="F27" s="192"/>
      <c r="G27" s="192"/>
      <c r="H27" s="192"/>
      <c r="I27" s="181" t="s">
        <v>265</v>
      </c>
    </row>
  </sheetData>
  <mergeCells count="1">
    <mergeCell ref="A1:I1"/>
  </mergeCells>
  <printOptions horizontalCentered="1"/>
  <pageMargins left="0.393700787401575" right="0.393700787401575" top="0.393700787401575" bottom="0.393700787401575" header="0.51181" footer="0.51181"/>
  <pageSetup paperSize="9" scale="70" pageOrder="overThenDown" orientation="landscape" errors="blank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showGridLines="0" workbookViewId="0">
      <pane topLeftCell="C5" activePane="bottomRight" state="frozen"/>
      <selection activeCell="A1" sqref="A1:I1"/>
    </sheetView>
  </sheetViews>
  <sheetFormatPr defaultColWidth="8" defaultRowHeight="14.25"/>
  <cols>
    <col min="1" max="1" width="34.9916666666667" style="1"/>
    <col min="2" max="2" width="23.6666666666667" style="1"/>
    <col min="3" max="5" width="22.9416666666667" style="1"/>
    <col min="6" max="6" width="26.3916666666667" style="1"/>
    <col min="7" max="9" width="22.9416666666667" style="1"/>
  </cols>
  <sheetData>
    <row r="1" ht="48" customHeight="1" spans="1:9">
      <c r="A1" s="14" t="s">
        <v>266</v>
      </c>
      <c r="B1" s="15"/>
      <c r="C1" s="15"/>
      <c r="D1" s="15"/>
      <c r="E1" s="15"/>
      <c r="F1" s="15"/>
      <c r="G1" s="15"/>
      <c r="H1" s="15"/>
      <c r="I1" s="15"/>
    </row>
    <row r="2" ht="15" customHeight="1" spans="1:9">
      <c r="A2" s="55"/>
      <c r="B2" s="55"/>
      <c r="C2" s="55"/>
      <c r="D2" s="55"/>
      <c r="E2" s="55"/>
      <c r="F2" s="55"/>
      <c r="G2" s="55"/>
      <c r="H2" s="55"/>
      <c r="I2" s="181" t="s">
        <v>267</v>
      </c>
    </row>
    <row r="3" ht="15" customHeight="1" spans="1:9">
      <c r="A3" s="29" t="s">
        <v>46</v>
      </c>
      <c r="B3" s="16"/>
      <c r="C3" s="16"/>
      <c r="D3" s="16"/>
      <c r="E3" s="16"/>
      <c r="F3" s="16"/>
      <c r="G3" s="16"/>
      <c r="H3" s="16"/>
      <c r="I3" s="18" t="s">
        <v>47</v>
      </c>
    </row>
    <row r="4" ht="37.5" customHeight="1" spans="1:9">
      <c r="A4" s="44" t="s">
        <v>250</v>
      </c>
      <c r="B4" s="186" t="s">
        <v>251</v>
      </c>
      <c r="C4" s="19" t="s">
        <v>76</v>
      </c>
      <c r="D4" s="19" t="s">
        <v>77</v>
      </c>
      <c r="E4" s="19" t="s">
        <v>78</v>
      </c>
      <c r="F4" s="19" t="s">
        <v>79</v>
      </c>
      <c r="G4" s="19" t="s">
        <v>80</v>
      </c>
      <c r="H4" s="19" t="s">
        <v>55</v>
      </c>
      <c r="I4" s="19" t="s">
        <v>56</v>
      </c>
    </row>
    <row r="5" ht="33.75" customHeight="1" spans="1:9">
      <c r="A5" s="35" t="s">
        <v>268</v>
      </c>
      <c r="B5" s="187">
        <f t="shared" ref="B5:B12" si="0">C5+D5+E5+F5+G5+H5+I5</f>
        <v>37492784.85</v>
      </c>
      <c r="C5" s="100">
        <v>0</v>
      </c>
      <c r="D5" s="100">
        <v>37492784.85</v>
      </c>
      <c r="E5" s="100">
        <v>0</v>
      </c>
      <c r="F5" s="100">
        <v>0</v>
      </c>
      <c r="G5" s="100">
        <v>0</v>
      </c>
      <c r="H5" s="100">
        <v>0</v>
      </c>
      <c r="I5" s="100">
        <v>0</v>
      </c>
    </row>
    <row r="6" ht="33.75" customHeight="1" spans="1:9">
      <c r="A6" s="35" t="s">
        <v>269</v>
      </c>
      <c r="B6" s="188">
        <f t="shared" si="0"/>
        <v>8899248.31</v>
      </c>
      <c r="C6" s="110">
        <v>0</v>
      </c>
      <c r="D6" s="110">
        <v>8899248.31</v>
      </c>
      <c r="E6" s="110">
        <v>0</v>
      </c>
      <c r="F6" s="110">
        <v>0</v>
      </c>
      <c r="G6" s="110">
        <v>0</v>
      </c>
      <c r="H6" s="110">
        <v>0</v>
      </c>
      <c r="I6" s="110">
        <v>0</v>
      </c>
    </row>
    <row r="7" ht="33.75" customHeight="1" spans="1:9">
      <c r="A7" s="35" t="s">
        <v>270</v>
      </c>
      <c r="B7" s="25">
        <f t="shared" si="0"/>
        <v>3428470</v>
      </c>
      <c r="C7" s="189">
        <f t="shared" ref="C7:I7" si="1">C8+C9+C10</f>
        <v>0</v>
      </c>
      <c r="D7" s="189">
        <f t="shared" si="1"/>
        <v>3428470</v>
      </c>
      <c r="E7" s="189">
        <f t="shared" si="1"/>
        <v>0</v>
      </c>
      <c r="F7" s="189">
        <f t="shared" si="1"/>
        <v>0</v>
      </c>
      <c r="G7" s="189">
        <f t="shared" si="1"/>
        <v>0</v>
      </c>
      <c r="H7" s="189">
        <f t="shared" si="1"/>
        <v>0</v>
      </c>
      <c r="I7" s="191">
        <f t="shared" si="1"/>
        <v>0</v>
      </c>
    </row>
    <row r="8" ht="33.75" customHeight="1" spans="1:9">
      <c r="A8" s="35" t="s">
        <v>271</v>
      </c>
      <c r="B8" s="190">
        <f t="shared" si="0"/>
        <v>3388330</v>
      </c>
      <c r="C8" s="100">
        <v>0</v>
      </c>
      <c r="D8" s="100">
        <v>3388330</v>
      </c>
      <c r="E8" s="100">
        <v>0</v>
      </c>
      <c r="F8" s="100">
        <v>0</v>
      </c>
      <c r="G8" s="100">
        <v>0</v>
      </c>
      <c r="H8" s="100">
        <v>0</v>
      </c>
      <c r="I8" s="100">
        <v>0</v>
      </c>
    </row>
    <row r="9" ht="33.75" customHeight="1" spans="1:9">
      <c r="A9" s="35" t="s">
        <v>272</v>
      </c>
      <c r="B9" s="190">
        <f t="shared" si="0"/>
        <v>0</v>
      </c>
      <c r="C9" s="100">
        <v>0</v>
      </c>
      <c r="D9" s="100">
        <v>0</v>
      </c>
      <c r="E9" s="100">
        <v>0</v>
      </c>
      <c r="F9" s="100">
        <v>0</v>
      </c>
      <c r="G9" s="100">
        <v>0</v>
      </c>
      <c r="H9" s="100">
        <v>0</v>
      </c>
      <c r="I9" s="100">
        <v>0</v>
      </c>
    </row>
    <row r="10" ht="33.75" customHeight="1" spans="1:9">
      <c r="A10" s="35" t="s">
        <v>273</v>
      </c>
      <c r="B10" s="190">
        <f t="shared" si="0"/>
        <v>40140</v>
      </c>
      <c r="C10" s="100">
        <v>0</v>
      </c>
      <c r="D10" s="100">
        <v>40140</v>
      </c>
      <c r="E10" s="100">
        <v>0</v>
      </c>
      <c r="F10" s="100">
        <v>0</v>
      </c>
      <c r="G10" s="100">
        <v>0</v>
      </c>
      <c r="H10" s="100">
        <v>0</v>
      </c>
      <c r="I10" s="100">
        <v>0</v>
      </c>
    </row>
    <row r="11" ht="33.75" customHeight="1" spans="1:9">
      <c r="A11" s="35" t="s">
        <v>274</v>
      </c>
      <c r="B11" s="190">
        <f t="shared" si="0"/>
        <v>5349502</v>
      </c>
      <c r="C11" s="100">
        <v>0</v>
      </c>
      <c r="D11" s="100">
        <v>5349502</v>
      </c>
      <c r="E11" s="100">
        <v>0</v>
      </c>
      <c r="F11" s="100">
        <v>0</v>
      </c>
      <c r="G11" s="100">
        <v>0</v>
      </c>
      <c r="H11" s="100">
        <v>0</v>
      </c>
      <c r="I11" s="100">
        <v>0</v>
      </c>
    </row>
    <row r="12" ht="33.75" customHeight="1" spans="1:9">
      <c r="A12" s="35" t="s">
        <v>275</v>
      </c>
      <c r="B12" s="191">
        <f t="shared" si="0"/>
        <v>81992.13</v>
      </c>
      <c r="C12" s="100">
        <v>0</v>
      </c>
      <c r="D12" s="100">
        <v>81992.13</v>
      </c>
      <c r="E12" s="100">
        <v>0</v>
      </c>
      <c r="F12" s="100">
        <v>0</v>
      </c>
      <c r="G12" s="100">
        <v>0</v>
      </c>
      <c r="H12" s="100">
        <v>0</v>
      </c>
      <c r="I12" s="100">
        <v>0</v>
      </c>
    </row>
    <row r="13" ht="33.75" customHeight="1" spans="1:9">
      <c r="A13" s="35" t="s">
        <v>276</v>
      </c>
      <c r="B13" s="188">
        <f>C13+D13</f>
        <v>39284.18</v>
      </c>
      <c r="C13" s="100">
        <v>0</v>
      </c>
      <c r="D13" s="100">
        <v>39284.18</v>
      </c>
      <c r="E13" s="77" t="s">
        <v>66</v>
      </c>
      <c r="F13" s="77" t="s">
        <v>66</v>
      </c>
      <c r="G13" s="77" t="s">
        <v>66</v>
      </c>
      <c r="H13" s="77" t="s">
        <v>66</v>
      </c>
      <c r="I13" s="77" t="s">
        <v>66</v>
      </c>
    </row>
    <row r="14" ht="33.75" customHeight="1" spans="1:9">
      <c r="A14" s="35" t="s">
        <v>277</v>
      </c>
      <c r="B14" s="190">
        <f>C14+D14+E14+F14+G14+H14+I14</f>
        <v>4589974.13</v>
      </c>
      <c r="C14" s="100">
        <v>0</v>
      </c>
      <c r="D14" s="100">
        <v>4589974.13</v>
      </c>
      <c r="E14" s="100">
        <v>0</v>
      </c>
      <c r="F14" s="100">
        <v>0</v>
      </c>
      <c r="G14" s="100">
        <v>0</v>
      </c>
      <c r="H14" s="100">
        <v>0</v>
      </c>
      <c r="I14" s="100">
        <v>0</v>
      </c>
    </row>
    <row r="15" ht="33.75" customHeight="1" spans="1:9">
      <c r="A15" s="35" t="s">
        <v>278</v>
      </c>
      <c r="B15" s="190">
        <f>C15+D15+E15+F15+G15+H15+I15</f>
        <v>4589974.13</v>
      </c>
      <c r="C15" s="110">
        <v>0</v>
      </c>
      <c r="D15" s="110">
        <v>4589974.13</v>
      </c>
      <c r="E15" s="110">
        <v>0</v>
      </c>
      <c r="F15" s="110">
        <v>0</v>
      </c>
      <c r="G15" s="110">
        <v>0</v>
      </c>
      <c r="H15" s="110">
        <v>0</v>
      </c>
      <c r="I15" s="110">
        <v>0</v>
      </c>
    </row>
    <row r="16" ht="33.75" customHeight="1" spans="1:9">
      <c r="A16" s="35" t="s">
        <v>279</v>
      </c>
      <c r="B16" s="191">
        <f t="shared" ref="B16:I16" si="2">B6-B14</f>
        <v>4309274.18</v>
      </c>
      <c r="C16" s="92">
        <f t="shared" si="2"/>
        <v>0</v>
      </c>
      <c r="D16" s="92">
        <f t="shared" si="2"/>
        <v>4309274.18</v>
      </c>
      <c r="E16" s="92">
        <f t="shared" si="2"/>
        <v>0</v>
      </c>
      <c r="F16" s="92">
        <f t="shared" si="2"/>
        <v>0</v>
      </c>
      <c r="G16" s="92">
        <f t="shared" si="2"/>
        <v>0</v>
      </c>
      <c r="H16" s="92">
        <f t="shared" si="2"/>
        <v>0</v>
      </c>
      <c r="I16" s="92">
        <f t="shared" si="2"/>
        <v>0</v>
      </c>
    </row>
    <row r="17" ht="33.75" customHeight="1" spans="1:9">
      <c r="A17" s="35" t="s">
        <v>280</v>
      </c>
      <c r="B17" s="187">
        <f t="shared" ref="B17:I17" si="3">B5+B16</f>
        <v>41802059.03</v>
      </c>
      <c r="C17" s="106">
        <f t="shared" si="3"/>
        <v>0</v>
      </c>
      <c r="D17" s="106">
        <f t="shared" si="3"/>
        <v>41802059.03</v>
      </c>
      <c r="E17" s="106">
        <f t="shared" si="3"/>
        <v>0</v>
      </c>
      <c r="F17" s="106">
        <f t="shared" si="3"/>
        <v>0</v>
      </c>
      <c r="G17" s="106">
        <f t="shared" si="3"/>
        <v>0</v>
      </c>
      <c r="H17" s="106">
        <f t="shared" si="3"/>
        <v>0</v>
      </c>
      <c r="I17" s="106">
        <f t="shared" si="3"/>
        <v>0</v>
      </c>
    </row>
    <row r="18" ht="33.75" customHeight="1" spans="1:9">
      <c r="A18" s="164"/>
      <c r="B18" s="192"/>
      <c r="C18" s="192"/>
      <c r="D18" s="192"/>
      <c r="E18" s="192"/>
      <c r="F18" s="192"/>
      <c r="G18" s="192"/>
      <c r="H18" s="192"/>
      <c r="I18" s="181" t="s">
        <v>281</v>
      </c>
    </row>
  </sheetData>
  <mergeCells count="1">
    <mergeCell ref="A1:I1"/>
  </mergeCells>
  <printOptions horizontalCentered="1"/>
  <pageMargins left="0.393700787401575" right="0.393700787401575" top="0.393700787401575" bottom="0.393700787401575" header="0.51181" footer="0.51181"/>
  <pageSetup paperSize="9" scale="70" pageOrder="overThenDown" orientation="landscape" errors="blank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showGridLines="0" workbookViewId="0">
      <pane topLeftCell="C11" activePane="bottomRight" state="frozen"/>
      <selection activeCell="A1" sqref="A1:I1"/>
    </sheetView>
  </sheetViews>
  <sheetFormatPr defaultColWidth="8" defaultRowHeight="14.25"/>
  <cols>
    <col min="1" max="1" width="34.5583333333333" style="1"/>
    <col min="2" max="4" width="30.4" style="1"/>
    <col min="5" max="5" width="32.7" style="1"/>
    <col min="6" max="9" width="30.4" style="1"/>
  </cols>
  <sheetData>
    <row r="1" ht="48" customHeight="1" spans="1:9">
      <c r="A1" s="14" t="s">
        <v>282</v>
      </c>
      <c r="B1" s="15"/>
      <c r="C1" s="15"/>
      <c r="D1" s="15"/>
      <c r="E1" s="15"/>
      <c r="F1" s="15"/>
      <c r="G1" s="15"/>
      <c r="H1" s="15"/>
      <c r="I1" s="15"/>
    </row>
    <row r="2" ht="19.5" customHeight="1" spans="1:9">
      <c r="A2" s="55"/>
      <c r="B2" s="55"/>
      <c r="C2" s="55"/>
      <c r="D2" s="55"/>
      <c r="E2" s="55"/>
      <c r="F2" s="55"/>
      <c r="G2" s="181"/>
      <c r="H2" s="55"/>
      <c r="I2" s="181" t="s">
        <v>283</v>
      </c>
    </row>
    <row r="3" ht="19.5" customHeight="1" spans="1:9">
      <c r="A3" s="16" t="s">
        <v>46</v>
      </c>
      <c r="B3" s="16"/>
      <c r="C3" s="16"/>
      <c r="D3" s="16"/>
      <c r="E3" s="16"/>
      <c r="F3" s="16"/>
      <c r="G3" s="18"/>
      <c r="H3" s="16"/>
      <c r="I3" s="18" t="s">
        <v>47</v>
      </c>
    </row>
    <row r="4" ht="37.5" customHeight="1" spans="1:9">
      <c r="A4" s="74" t="s">
        <v>284</v>
      </c>
      <c r="B4" s="74" t="s">
        <v>75</v>
      </c>
      <c r="C4" s="19" t="s">
        <v>76</v>
      </c>
      <c r="D4" s="19" t="s">
        <v>77</v>
      </c>
      <c r="E4" s="19" t="s">
        <v>78</v>
      </c>
      <c r="F4" s="19" t="s">
        <v>79</v>
      </c>
      <c r="G4" s="19" t="s">
        <v>80</v>
      </c>
      <c r="H4" s="19" t="s">
        <v>55</v>
      </c>
      <c r="I4" s="19" t="s">
        <v>56</v>
      </c>
    </row>
    <row r="5" ht="28.5" customHeight="1" spans="1:9">
      <c r="A5" s="138" t="s">
        <v>285</v>
      </c>
      <c r="B5" s="106">
        <f t="shared" ref="B5:I5" si="0">B6+B7+B8</f>
        <v>0</v>
      </c>
      <c r="C5" s="106">
        <f t="shared" si="0"/>
        <v>0</v>
      </c>
      <c r="D5" s="106">
        <f t="shared" si="0"/>
        <v>0</v>
      </c>
      <c r="E5" s="106">
        <f t="shared" si="0"/>
        <v>0</v>
      </c>
      <c r="F5" s="106">
        <f t="shared" si="0"/>
        <v>0</v>
      </c>
      <c r="G5" s="106">
        <f t="shared" si="0"/>
        <v>0</v>
      </c>
      <c r="H5" s="106">
        <f t="shared" si="0"/>
        <v>0</v>
      </c>
      <c r="I5" s="106">
        <f t="shared" si="0"/>
        <v>0</v>
      </c>
    </row>
    <row r="6" ht="28.5" customHeight="1" spans="1:9">
      <c r="A6" s="76" t="s">
        <v>286</v>
      </c>
      <c r="B6" s="106">
        <f>C6+D6+E6+F6+G6+H6+I6</f>
        <v>0</v>
      </c>
      <c r="C6" s="100">
        <v>0</v>
      </c>
      <c r="D6" s="100">
        <v>0</v>
      </c>
      <c r="E6" s="100">
        <v>0</v>
      </c>
      <c r="F6" s="100">
        <v>0</v>
      </c>
      <c r="G6" s="100">
        <v>0</v>
      </c>
      <c r="H6" s="100">
        <v>0</v>
      </c>
      <c r="I6" s="100">
        <v>0</v>
      </c>
    </row>
    <row r="7" ht="28.5" customHeight="1" spans="1:9">
      <c r="A7" s="76" t="s">
        <v>287</v>
      </c>
      <c r="B7" s="106">
        <f>C7+D7+E7+F7+G7+H7+I7</f>
        <v>0</v>
      </c>
      <c r="C7" s="100">
        <v>0</v>
      </c>
      <c r="D7" s="100">
        <v>0</v>
      </c>
      <c r="E7" s="100">
        <v>0</v>
      </c>
      <c r="F7" s="100">
        <v>0</v>
      </c>
      <c r="G7" s="100">
        <v>0</v>
      </c>
      <c r="H7" s="100">
        <v>0</v>
      </c>
      <c r="I7" s="100">
        <v>0</v>
      </c>
    </row>
    <row r="8" ht="28.5" customHeight="1" spans="1:9">
      <c r="A8" s="76" t="s">
        <v>288</v>
      </c>
      <c r="B8" s="106">
        <f>C8+D8+E8+F8+G8+H8+I8</f>
        <v>0</v>
      </c>
      <c r="C8" s="100">
        <v>0</v>
      </c>
      <c r="D8" s="100">
        <v>0</v>
      </c>
      <c r="E8" s="100">
        <v>0</v>
      </c>
      <c r="F8" s="100">
        <v>0</v>
      </c>
      <c r="G8" s="100">
        <v>0</v>
      </c>
      <c r="H8" s="100">
        <v>0</v>
      </c>
      <c r="I8" s="100">
        <v>0</v>
      </c>
    </row>
    <row r="9" ht="28.5" customHeight="1" spans="1:9">
      <c r="A9" s="76" t="s">
        <v>289</v>
      </c>
      <c r="B9" s="106">
        <f t="shared" ref="B9:I9" si="1">B10+B11+B12+B13</f>
        <v>789502</v>
      </c>
      <c r="C9" s="106">
        <f t="shared" si="1"/>
        <v>0</v>
      </c>
      <c r="D9" s="106">
        <f t="shared" si="1"/>
        <v>789502</v>
      </c>
      <c r="E9" s="106">
        <f t="shared" si="1"/>
        <v>0</v>
      </c>
      <c r="F9" s="106">
        <f t="shared" si="1"/>
        <v>0</v>
      </c>
      <c r="G9" s="106">
        <f t="shared" si="1"/>
        <v>0</v>
      </c>
      <c r="H9" s="106">
        <f t="shared" si="1"/>
        <v>0</v>
      </c>
      <c r="I9" s="106">
        <f t="shared" si="1"/>
        <v>0</v>
      </c>
    </row>
    <row r="10" ht="28.5" customHeight="1" spans="1:9">
      <c r="A10" s="76" t="s">
        <v>290</v>
      </c>
      <c r="B10" s="106">
        <f>C10+D10+E10+F10+G10+H10+I10</f>
        <v>0</v>
      </c>
      <c r="C10" s="100">
        <v>0</v>
      </c>
      <c r="D10" s="100">
        <v>0</v>
      </c>
      <c r="E10" s="100">
        <v>0</v>
      </c>
      <c r="F10" s="100">
        <v>0</v>
      </c>
      <c r="G10" s="100">
        <v>0</v>
      </c>
      <c r="H10" s="100">
        <v>0</v>
      </c>
      <c r="I10" s="100">
        <v>0</v>
      </c>
    </row>
    <row r="11" ht="28.5" customHeight="1" spans="1:9">
      <c r="A11" s="76" t="s">
        <v>291</v>
      </c>
      <c r="B11" s="106">
        <f>C11+D11+E11+F11+G11+H11+I11</f>
        <v>0</v>
      </c>
      <c r="C11" s="100">
        <v>0</v>
      </c>
      <c r="D11" s="100">
        <v>0</v>
      </c>
      <c r="E11" s="100">
        <v>0</v>
      </c>
      <c r="F11" s="100">
        <v>0</v>
      </c>
      <c r="G11" s="100">
        <v>0</v>
      </c>
      <c r="H11" s="100">
        <v>0</v>
      </c>
      <c r="I11" s="100">
        <v>0</v>
      </c>
    </row>
    <row r="12" ht="28.5" customHeight="1" spans="1:9">
      <c r="A12" s="76" t="s">
        <v>292</v>
      </c>
      <c r="B12" s="106">
        <f>C12+D12+E12+F12+G12+H12+I12</f>
        <v>0</v>
      </c>
      <c r="C12" s="100">
        <v>0</v>
      </c>
      <c r="D12" s="100">
        <v>0</v>
      </c>
      <c r="E12" s="100">
        <v>0</v>
      </c>
      <c r="F12" s="100">
        <v>0</v>
      </c>
      <c r="G12" s="100">
        <v>0</v>
      </c>
      <c r="H12" s="100">
        <v>0</v>
      </c>
      <c r="I12" s="100">
        <v>0</v>
      </c>
    </row>
    <row r="13" ht="28.5" customHeight="1" spans="1:9">
      <c r="A13" s="76" t="s">
        <v>293</v>
      </c>
      <c r="B13" s="106">
        <f>C13+D13+E13+F13+G13+H13+I13</f>
        <v>789502</v>
      </c>
      <c r="C13" s="100">
        <v>0</v>
      </c>
      <c r="D13" s="100">
        <v>789502</v>
      </c>
      <c r="E13" s="100">
        <v>0</v>
      </c>
      <c r="F13" s="100">
        <v>0</v>
      </c>
      <c r="G13" s="100">
        <v>0</v>
      </c>
      <c r="H13" s="100">
        <v>0</v>
      </c>
      <c r="I13" s="100">
        <v>0</v>
      </c>
    </row>
    <row r="14" ht="28.5" customHeight="1" spans="1:9">
      <c r="A14" s="76" t="s">
        <v>294</v>
      </c>
      <c r="B14" s="106">
        <f t="shared" ref="B14:I14" si="2">B17+B18+B19</f>
        <v>5349502</v>
      </c>
      <c r="C14" s="95">
        <f t="shared" si="2"/>
        <v>0</v>
      </c>
      <c r="D14" s="95">
        <f t="shared" si="2"/>
        <v>5349502</v>
      </c>
      <c r="E14" s="95">
        <f t="shared" si="2"/>
        <v>0</v>
      </c>
      <c r="F14" s="95">
        <f t="shared" si="2"/>
        <v>0</v>
      </c>
      <c r="G14" s="95">
        <f t="shared" si="2"/>
        <v>0</v>
      </c>
      <c r="H14" s="95">
        <f t="shared" si="2"/>
        <v>0</v>
      </c>
      <c r="I14" s="95">
        <f t="shared" si="2"/>
        <v>0</v>
      </c>
    </row>
    <row r="15" ht="28.5" customHeight="1" spans="1:9">
      <c r="A15" s="182" t="s">
        <v>295</v>
      </c>
      <c r="B15" s="183" t="s">
        <v>66</v>
      </c>
      <c r="C15" s="184" t="s">
        <v>296</v>
      </c>
      <c r="D15" s="184" t="s">
        <v>297</v>
      </c>
      <c r="E15" s="184" t="s">
        <v>298</v>
      </c>
      <c r="F15" s="184" t="s">
        <v>299</v>
      </c>
      <c r="G15" s="184" t="s">
        <v>300</v>
      </c>
      <c r="H15" s="184" t="s">
        <v>301</v>
      </c>
      <c r="I15" s="184" t="s">
        <v>302</v>
      </c>
    </row>
    <row r="16" ht="28.5" customHeight="1" spans="1:9">
      <c r="A16" s="185" t="s">
        <v>303</v>
      </c>
      <c r="B16" s="95">
        <f>C16+D16+E16+F16+G16+H16+I16</f>
        <v>5349502</v>
      </c>
      <c r="C16" s="88">
        <v>0</v>
      </c>
      <c r="D16" s="88">
        <v>5349502</v>
      </c>
      <c r="E16" s="88">
        <v>0</v>
      </c>
      <c r="F16" s="88">
        <v>0</v>
      </c>
      <c r="G16" s="88">
        <v>0</v>
      </c>
      <c r="H16" s="88">
        <v>0</v>
      </c>
      <c r="I16" s="88">
        <v>0</v>
      </c>
    </row>
    <row r="17" ht="28.5" customHeight="1" spans="1:9">
      <c r="A17" s="86" t="s">
        <v>286</v>
      </c>
      <c r="B17" s="92">
        <f>C17+D17+E17+F17+G17+H17+I17</f>
        <v>0</v>
      </c>
      <c r="C17" s="90">
        <v>0</v>
      </c>
      <c r="D17" s="90">
        <v>0</v>
      </c>
      <c r="E17" s="90">
        <v>0</v>
      </c>
      <c r="F17" s="90">
        <v>0</v>
      </c>
      <c r="G17" s="90">
        <v>0</v>
      </c>
      <c r="H17" s="90">
        <v>0</v>
      </c>
      <c r="I17" s="90">
        <v>0</v>
      </c>
    </row>
    <row r="18" ht="28.5" customHeight="1" spans="1:9">
      <c r="A18" s="76" t="s">
        <v>287</v>
      </c>
      <c r="B18" s="106">
        <f>C18+D18+E18+F18+G18+H18+I18</f>
        <v>0</v>
      </c>
      <c r="C18" s="100">
        <v>0</v>
      </c>
      <c r="D18" s="100">
        <v>0</v>
      </c>
      <c r="E18" s="100">
        <v>0</v>
      </c>
      <c r="F18" s="100">
        <v>0</v>
      </c>
      <c r="G18" s="100">
        <v>0</v>
      </c>
      <c r="H18" s="100">
        <v>0</v>
      </c>
      <c r="I18" s="100">
        <v>0</v>
      </c>
    </row>
    <row r="19" ht="28.5" customHeight="1" spans="1:9">
      <c r="A19" s="76" t="s">
        <v>288</v>
      </c>
      <c r="B19" s="106">
        <f>C19+D19+E19+F19+G19+H19+I19</f>
        <v>5349502</v>
      </c>
      <c r="C19" s="100">
        <v>0</v>
      </c>
      <c r="D19" s="100">
        <v>5349502</v>
      </c>
      <c r="E19" s="100">
        <v>0</v>
      </c>
      <c r="F19" s="100">
        <v>0</v>
      </c>
      <c r="G19" s="100">
        <v>0</v>
      </c>
      <c r="H19" s="100">
        <v>0</v>
      </c>
      <c r="I19" s="100">
        <v>0</v>
      </c>
    </row>
    <row r="20" ht="28.5" customHeight="1" spans="1:9">
      <c r="A20" s="76" t="s">
        <v>304</v>
      </c>
      <c r="B20" s="106">
        <f>B21+B22+B23</f>
        <v>0</v>
      </c>
      <c r="C20" s="106">
        <f>C21+C22+C23</f>
        <v>0</v>
      </c>
      <c r="D20" s="106">
        <f>D21+D22+D23</f>
        <v>0</v>
      </c>
      <c r="E20" s="106">
        <f>E21+E22+E23</f>
        <v>0</v>
      </c>
      <c r="F20" s="106">
        <v>0</v>
      </c>
      <c r="G20" s="106">
        <f>G21+G22+G23</f>
        <v>0</v>
      </c>
      <c r="H20" s="106">
        <f>H21+H22+H23</f>
        <v>0</v>
      </c>
      <c r="I20" s="106">
        <f>I21+I22+I23</f>
        <v>0</v>
      </c>
    </row>
    <row r="21" ht="28.5" customHeight="1" spans="1:9">
      <c r="A21" s="76" t="s">
        <v>286</v>
      </c>
      <c r="B21" s="106">
        <f>C21+D21+E21+F21+G21+H21+I21</f>
        <v>0</v>
      </c>
      <c r="C21" s="100">
        <v>0</v>
      </c>
      <c r="D21" s="100">
        <v>0</v>
      </c>
      <c r="E21" s="100">
        <v>0</v>
      </c>
      <c r="F21" s="100">
        <v>0</v>
      </c>
      <c r="G21" s="100">
        <v>0</v>
      </c>
      <c r="H21" s="100">
        <v>0</v>
      </c>
      <c r="I21" s="100">
        <v>0</v>
      </c>
    </row>
    <row r="22" ht="28.5" customHeight="1" spans="1:9">
      <c r="A22" s="76" t="s">
        <v>287</v>
      </c>
      <c r="B22" s="106">
        <f>C22+D22+E22+F22+G22+H22+I22</f>
        <v>0</v>
      </c>
      <c r="C22" s="100">
        <v>0</v>
      </c>
      <c r="D22" s="100">
        <v>0</v>
      </c>
      <c r="E22" s="100">
        <v>0</v>
      </c>
      <c r="F22" s="100">
        <v>0</v>
      </c>
      <c r="G22" s="100">
        <v>0</v>
      </c>
      <c r="H22" s="100">
        <v>0</v>
      </c>
      <c r="I22" s="100">
        <v>0</v>
      </c>
    </row>
    <row r="23" ht="28.5" customHeight="1" spans="1:9">
      <c r="A23" s="76" t="s">
        <v>288</v>
      </c>
      <c r="B23" s="106">
        <f>C23+D23+E23+F23+G23+H23+I23</f>
        <v>0</v>
      </c>
      <c r="C23" s="100">
        <v>0</v>
      </c>
      <c r="D23" s="100">
        <v>0</v>
      </c>
      <c r="E23" s="100">
        <v>0</v>
      </c>
      <c r="F23" s="100">
        <v>0</v>
      </c>
      <c r="G23" s="100">
        <v>0</v>
      </c>
      <c r="H23" s="100">
        <v>0</v>
      </c>
      <c r="I23" s="100">
        <v>0</v>
      </c>
    </row>
    <row r="24" ht="28.5" customHeight="1" spans="1:9">
      <c r="A24" s="55"/>
      <c r="B24" s="55"/>
      <c r="C24" s="55"/>
      <c r="D24" s="55"/>
      <c r="E24" s="55"/>
      <c r="F24" s="55"/>
      <c r="G24" s="55"/>
      <c r="H24" s="55"/>
      <c r="I24" s="181" t="s">
        <v>305</v>
      </c>
    </row>
  </sheetData>
  <mergeCells count="1">
    <mergeCell ref="A1:I1"/>
  </mergeCells>
  <printOptions horizontalCentered="1"/>
  <pageMargins left="0.393700787401575" right="0.393700787401575" top="0.393700787401575" bottom="0.393700787401575" header="0.51181" footer="0.51181"/>
  <pageSetup paperSize="9" scale="50" pageOrder="overThenDown" orientation="landscape" errors="blank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6"/>
  <sheetViews>
    <sheetView workbookViewId="0">
      <pane topLeftCell="B6" activePane="bottomRight" state="frozen"/>
      <selection activeCell="A1" sqref="A1:B2"/>
    </sheetView>
  </sheetViews>
  <sheetFormatPr defaultColWidth="8" defaultRowHeight="14.25" outlineLevelCol="1"/>
  <cols>
    <col min="1" max="1" width="65.2583333333333" style="1"/>
    <col min="2" max="2" width="80.025" style="1"/>
  </cols>
  <sheetData>
    <row r="1" ht="31.5" customHeight="1" spans="1:2">
      <c r="A1" s="2" t="s">
        <v>306</v>
      </c>
      <c r="B1" s="3"/>
    </row>
    <row r="2" ht="31.5" customHeight="1" spans="1:2">
      <c r="A2" s="3"/>
      <c r="B2" s="3"/>
    </row>
    <row r="3" ht="21" customHeight="1" spans="1:2">
      <c r="A3" s="172"/>
      <c r="B3" s="173" t="s">
        <v>307</v>
      </c>
    </row>
    <row r="4" ht="21" customHeight="1" spans="1:2">
      <c r="A4" s="174" t="s">
        <v>46</v>
      </c>
      <c r="B4" s="6" t="s">
        <v>47</v>
      </c>
    </row>
    <row r="5" ht="42.75" customHeight="1" spans="1:2">
      <c r="A5" s="175" t="s">
        <v>284</v>
      </c>
      <c r="B5" s="176" t="s">
        <v>308</v>
      </c>
    </row>
    <row r="6" ht="27.75" customHeight="1" spans="1:2">
      <c r="A6" s="177" t="s">
        <v>309</v>
      </c>
      <c r="B6" s="178">
        <f>B11+B16+B21</f>
        <v>0</v>
      </c>
    </row>
    <row r="7" ht="27.75" customHeight="1" spans="1:2">
      <c r="A7" s="177" t="s">
        <v>310</v>
      </c>
      <c r="B7" s="178">
        <f>B12+B17+B22</f>
        <v>0</v>
      </c>
    </row>
    <row r="8" ht="27.75" customHeight="1" spans="1:2">
      <c r="A8" s="177" t="s">
        <v>311</v>
      </c>
      <c r="B8" s="178">
        <f>B13+B18+B23</f>
        <v>0</v>
      </c>
    </row>
    <row r="9" ht="27.75" customHeight="1" spans="1:2">
      <c r="A9" s="177" t="s">
        <v>312</v>
      </c>
      <c r="B9" s="178">
        <f>B14+B19+B24</f>
        <v>0</v>
      </c>
    </row>
    <row r="10" ht="27.75" customHeight="1" spans="1:2">
      <c r="A10" s="177" t="s">
        <v>313</v>
      </c>
      <c r="B10" s="178">
        <f>B15+B20+B25</f>
        <v>0</v>
      </c>
    </row>
    <row r="11" ht="27.75" customHeight="1" spans="1:2">
      <c r="A11" s="177" t="s">
        <v>314</v>
      </c>
      <c r="B11" s="178">
        <f>B12+B13+B14+B15</f>
        <v>0</v>
      </c>
    </row>
    <row r="12" ht="27.75" customHeight="1" spans="1:2">
      <c r="A12" s="177" t="s">
        <v>310</v>
      </c>
      <c r="B12" s="179">
        <v>0</v>
      </c>
    </row>
    <row r="13" ht="27.75" customHeight="1" spans="1:2">
      <c r="A13" s="177" t="s">
        <v>311</v>
      </c>
      <c r="B13" s="179">
        <v>0</v>
      </c>
    </row>
    <row r="14" ht="27.75" customHeight="1" spans="1:2">
      <c r="A14" s="177" t="s">
        <v>312</v>
      </c>
      <c r="B14" s="179">
        <v>0</v>
      </c>
    </row>
    <row r="15" ht="27.75" customHeight="1" spans="1:2">
      <c r="A15" s="177" t="s">
        <v>313</v>
      </c>
      <c r="B15" s="179">
        <v>0</v>
      </c>
    </row>
    <row r="16" ht="27.75" customHeight="1" spans="1:2">
      <c r="A16" s="177" t="s">
        <v>315</v>
      </c>
      <c r="B16" s="178">
        <f>B17+B18+B19+B20</f>
        <v>0</v>
      </c>
    </row>
    <row r="17" ht="27.75" customHeight="1" spans="1:2">
      <c r="A17" s="177" t="s">
        <v>310</v>
      </c>
      <c r="B17" s="179">
        <v>0</v>
      </c>
    </row>
    <row r="18" ht="27.75" customHeight="1" spans="1:2">
      <c r="A18" s="177" t="s">
        <v>311</v>
      </c>
      <c r="B18" s="179">
        <v>0</v>
      </c>
    </row>
    <row r="19" ht="27.75" customHeight="1" spans="1:2">
      <c r="A19" s="177" t="s">
        <v>312</v>
      </c>
      <c r="B19" s="179">
        <v>0</v>
      </c>
    </row>
    <row r="20" ht="27.75" customHeight="1" spans="1:2">
      <c r="A20" s="177" t="s">
        <v>313</v>
      </c>
      <c r="B20" s="179">
        <v>0</v>
      </c>
    </row>
    <row r="21" ht="27.75" customHeight="1" spans="1:2">
      <c r="A21" s="177" t="s">
        <v>316</v>
      </c>
      <c r="B21" s="178">
        <f>B22+B23+B24+B25</f>
        <v>0</v>
      </c>
    </row>
    <row r="22" ht="27.75" customHeight="1" spans="1:2">
      <c r="A22" s="177" t="s">
        <v>310</v>
      </c>
      <c r="B22" s="179">
        <v>0</v>
      </c>
    </row>
    <row r="23" ht="27.75" customHeight="1" spans="1:2">
      <c r="A23" s="177" t="s">
        <v>311</v>
      </c>
      <c r="B23" s="179">
        <v>0</v>
      </c>
    </row>
    <row r="24" ht="27.75" customHeight="1" spans="1:2">
      <c r="A24" s="177" t="s">
        <v>312</v>
      </c>
      <c r="B24" s="179">
        <v>0</v>
      </c>
    </row>
    <row r="25" ht="27.75" customHeight="1" spans="1:2">
      <c r="A25" s="177" t="s">
        <v>313</v>
      </c>
      <c r="B25" s="179">
        <v>0</v>
      </c>
    </row>
    <row r="26" ht="15" customHeight="1" spans="1:2">
      <c r="A26" s="180"/>
      <c r="B26" s="173" t="s">
        <v>317</v>
      </c>
    </row>
  </sheetData>
  <mergeCells count="1">
    <mergeCell ref="A1:B2"/>
  </mergeCells>
  <pageMargins left="1.18110236220472" right="1.18110236220472" top="1.18110236220472" bottom="1.18110236220472" header="0.51181" footer="0.51181"/>
  <pageSetup paperSize="9" scale="65" pageOrder="overThenDown" orientation="landscape" errors="blank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showGridLines="0" workbookViewId="0">
      <pane topLeftCell="A12" activePane="bottomRight" state="frozen"/>
      <selection activeCell="A1" sqref="A1:I1"/>
    </sheetView>
  </sheetViews>
  <sheetFormatPr defaultColWidth="8" defaultRowHeight="14.25"/>
  <cols>
    <col min="1" max="1" width="50.7666666666667" style="1"/>
    <col min="2" max="2" width="7.6" style="1"/>
    <col min="3" max="3" width="23.375" style="1"/>
    <col min="4" max="4" width="60.525" style="1"/>
    <col min="5" max="5" width="9.175" style="1"/>
    <col min="6" max="6" width="25.3833333333333" style="1"/>
    <col min="7" max="7" width="50.7666666666667" style="1"/>
    <col min="8" max="8" width="7.6" style="1"/>
    <col min="9" max="9" width="27.25" style="1"/>
  </cols>
  <sheetData>
    <row r="1" ht="60" customHeight="1" spans="1:9">
      <c r="A1" s="154" t="s">
        <v>318</v>
      </c>
      <c r="B1" s="15"/>
      <c r="C1" s="155"/>
      <c r="D1" s="3"/>
      <c r="E1" s="3"/>
      <c r="F1" s="3"/>
      <c r="G1" s="155"/>
      <c r="H1" s="15"/>
      <c r="I1" s="155"/>
    </row>
    <row r="2" ht="24" customHeight="1" spans="1:9">
      <c r="A2" s="16" t="s">
        <v>46</v>
      </c>
      <c r="B2" s="17"/>
      <c r="C2" s="145"/>
      <c r="D2" s="156"/>
      <c r="E2" s="156"/>
      <c r="F2" s="157"/>
      <c r="G2" s="158"/>
      <c r="H2" s="159"/>
      <c r="I2" s="147" t="s">
        <v>319</v>
      </c>
    </row>
    <row r="3" ht="30" customHeight="1" spans="1:9">
      <c r="A3" s="19" t="s">
        <v>48</v>
      </c>
      <c r="B3" s="74" t="s">
        <v>320</v>
      </c>
      <c r="C3" s="8" t="s">
        <v>321</v>
      </c>
      <c r="D3" s="19" t="s">
        <v>48</v>
      </c>
      <c r="E3" s="19" t="s">
        <v>320</v>
      </c>
      <c r="F3" s="160" t="s">
        <v>321</v>
      </c>
      <c r="G3" s="161" t="s">
        <v>48</v>
      </c>
      <c r="H3" s="7" t="s">
        <v>320</v>
      </c>
      <c r="I3" s="8" t="s">
        <v>321</v>
      </c>
    </row>
    <row r="4" ht="30" customHeight="1" spans="1:9">
      <c r="A4" s="76" t="s">
        <v>322</v>
      </c>
      <c r="B4" s="77" t="s">
        <v>66</v>
      </c>
      <c r="C4" s="77" t="s">
        <v>66</v>
      </c>
      <c r="D4" s="76" t="s">
        <v>323</v>
      </c>
      <c r="E4" s="77" t="s">
        <v>324</v>
      </c>
      <c r="F4" s="11">
        <v>0</v>
      </c>
      <c r="G4" s="76" t="s">
        <v>325</v>
      </c>
      <c r="H4" s="77" t="s">
        <v>66</v>
      </c>
      <c r="I4" s="115" t="s">
        <v>66</v>
      </c>
    </row>
    <row r="5" ht="30" customHeight="1" spans="1:9">
      <c r="A5" s="76" t="s">
        <v>326</v>
      </c>
      <c r="B5" s="77" t="s">
        <v>327</v>
      </c>
      <c r="C5" s="126">
        <f>C6+C8+C9</f>
        <v>0</v>
      </c>
      <c r="D5" s="76" t="s">
        <v>328</v>
      </c>
      <c r="E5" s="77" t="s">
        <v>324</v>
      </c>
      <c r="F5" s="106">
        <f>F6+F7</f>
        <v>0</v>
      </c>
      <c r="G5" s="76" t="s">
        <v>326</v>
      </c>
      <c r="H5" s="162" t="s">
        <v>327</v>
      </c>
      <c r="I5" s="166">
        <f>I6+I7</f>
        <v>0</v>
      </c>
    </row>
    <row r="6" ht="30" customHeight="1" spans="1:9">
      <c r="A6" s="76" t="s">
        <v>329</v>
      </c>
      <c r="B6" s="77" t="s">
        <v>327</v>
      </c>
      <c r="C6" s="78">
        <v>0</v>
      </c>
      <c r="D6" s="76" t="s">
        <v>330</v>
      </c>
      <c r="E6" s="77" t="s">
        <v>324</v>
      </c>
      <c r="F6" s="100">
        <v>0</v>
      </c>
      <c r="G6" s="76" t="s">
        <v>329</v>
      </c>
      <c r="H6" s="162" t="s">
        <v>327</v>
      </c>
      <c r="I6" s="89">
        <v>0</v>
      </c>
    </row>
    <row r="7" ht="30" customHeight="1" spans="1:9">
      <c r="A7" s="76" t="s">
        <v>331</v>
      </c>
      <c r="B7" s="77" t="s">
        <v>327</v>
      </c>
      <c r="C7" s="78">
        <v>0</v>
      </c>
      <c r="D7" s="76" t="s">
        <v>332</v>
      </c>
      <c r="E7" s="77" t="s">
        <v>324</v>
      </c>
      <c r="F7" s="100">
        <v>0</v>
      </c>
      <c r="G7" s="76" t="s">
        <v>333</v>
      </c>
      <c r="H7" s="162" t="s">
        <v>327</v>
      </c>
      <c r="I7" s="89">
        <v>0</v>
      </c>
    </row>
    <row r="8" ht="30" customHeight="1" spans="1:9">
      <c r="A8" s="76" t="s">
        <v>334</v>
      </c>
      <c r="B8" s="77" t="s">
        <v>327</v>
      </c>
      <c r="C8" s="78">
        <v>0</v>
      </c>
      <c r="D8" s="76" t="s">
        <v>335</v>
      </c>
      <c r="E8" s="77" t="s">
        <v>66</v>
      </c>
      <c r="F8" s="117" t="s">
        <v>66</v>
      </c>
      <c r="G8" s="76" t="s">
        <v>336</v>
      </c>
      <c r="H8" s="162" t="s">
        <v>327</v>
      </c>
      <c r="I8" s="89">
        <v>0</v>
      </c>
    </row>
    <row r="9" ht="30" customHeight="1" spans="1:9">
      <c r="A9" s="76" t="s">
        <v>337</v>
      </c>
      <c r="B9" s="77" t="s">
        <v>327</v>
      </c>
      <c r="C9" s="78">
        <v>0</v>
      </c>
      <c r="D9" s="76" t="s">
        <v>338</v>
      </c>
      <c r="E9" s="77" t="s">
        <v>324</v>
      </c>
      <c r="F9" s="106">
        <v>0</v>
      </c>
      <c r="G9" s="76" t="s">
        <v>339</v>
      </c>
      <c r="H9" s="77" t="s">
        <v>327</v>
      </c>
      <c r="I9" s="167">
        <v>0</v>
      </c>
    </row>
    <row r="10" ht="30" customHeight="1" spans="1:9">
      <c r="A10" s="76" t="s">
        <v>340</v>
      </c>
      <c r="B10" s="77" t="s">
        <v>327</v>
      </c>
      <c r="C10" s="78">
        <v>0</v>
      </c>
      <c r="D10" s="76" t="s">
        <v>341</v>
      </c>
      <c r="E10" s="77" t="s">
        <v>324</v>
      </c>
      <c r="F10" s="106">
        <v>0</v>
      </c>
      <c r="G10" s="76" t="s">
        <v>342</v>
      </c>
      <c r="H10" s="162" t="s">
        <v>324</v>
      </c>
      <c r="I10" s="118">
        <v>0</v>
      </c>
    </row>
    <row r="11" ht="30" customHeight="1" spans="1:9">
      <c r="A11" s="83" t="s">
        <v>343</v>
      </c>
      <c r="B11" s="21" t="s">
        <v>327</v>
      </c>
      <c r="C11" s="78">
        <v>0</v>
      </c>
      <c r="D11" s="76" t="s">
        <v>344</v>
      </c>
      <c r="E11" s="77" t="s">
        <v>324</v>
      </c>
      <c r="F11" s="106">
        <v>0</v>
      </c>
      <c r="G11" s="76" t="s">
        <v>345</v>
      </c>
      <c r="H11" s="162" t="s">
        <v>66</v>
      </c>
      <c r="I11" s="123" t="s">
        <v>66</v>
      </c>
    </row>
    <row r="12" ht="30" customHeight="1" spans="1:9">
      <c r="A12" s="86" t="s">
        <v>339</v>
      </c>
      <c r="B12" s="80" t="s">
        <v>327</v>
      </c>
      <c r="C12" s="78">
        <v>0</v>
      </c>
      <c r="D12" s="76" t="s">
        <v>346</v>
      </c>
      <c r="E12" s="77" t="s">
        <v>324</v>
      </c>
      <c r="F12" s="106">
        <v>0</v>
      </c>
      <c r="G12" s="76" t="s">
        <v>347</v>
      </c>
      <c r="H12" s="77" t="s">
        <v>324</v>
      </c>
      <c r="I12" s="168">
        <v>0</v>
      </c>
    </row>
    <row r="13" ht="30" customHeight="1" spans="1:9">
      <c r="A13" s="76" t="s">
        <v>348</v>
      </c>
      <c r="B13" s="82" t="s">
        <v>327</v>
      </c>
      <c r="C13" s="78">
        <v>0</v>
      </c>
      <c r="D13" s="76" t="s">
        <v>349</v>
      </c>
      <c r="E13" s="77" t="s">
        <v>324</v>
      </c>
      <c r="F13" s="106">
        <v>0</v>
      </c>
      <c r="G13" s="76" t="s">
        <v>350</v>
      </c>
      <c r="H13" s="162" t="s">
        <v>66</v>
      </c>
      <c r="I13" s="123" t="s">
        <v>66</v>
      </c>
    </row>
    <row r="14" ht="30" customHeight="1" spans="1:9">
      <c r="A14" s="76" t="s">
        <v>342</v>
      </c>
      <c r="B14" s="77" t="s">
        <v>324</v>
      </c>
      <c r="C14" s="11">
        <v>0</v>
      </c>
      <c r="D14" s="76" t="s">
        <v>351</v>
      </c>
      <c r="E14" s="77" t="s">
        <v>66</v>
      </c>
      <c r="F14" s="117" t="s">
        <v>66</v>
      </c>
      <c r="G14" s="76" t="s">
        <v>352</v>
      </c>
      <c r="H14" s="162" t="s">
        <v>324</v>
      </c>
      <c r="I14" s="118">
        <v>0</v>
      </c>
    </row>
    <row r="15" ht="30" customHeight="1" spans="1:9">
      <c r="A15" s="76" t="s">
        <v>353</v>
      </c>
      <c r="B15" s="77" t="s">
        <v>324</v>
      </c>
      <c r="C15" s="100">
        <v>0</v>
      </c>
      <c r="D15" s="76" t="s">
        <v>354</v>
      </c>
      <c r="E15" s="77" t="s">
        <v>327</v>
      </c>
      <c r="F15" s="78">
        <v>19356</v>
      </c>
      <c r="G15" s="76" t="s">
        <v>355</v>
      </c>
      <c r="H15" s="162" t="s">
        <v>324</v>
      </c>
      <c r="I15" s="118">
        <v>0</v>
      </c>
    </row>
    <row r="16" ht="30" customHeight="1" spans="1:9">
      <c r="A16" s="76" t="s">
        <v>345</v>
      </c>
      <c r="B16" s="77" t="s">
        <v>66</v>
      </c>
      <c r="C16" s="77" t="s">
        <v>66</v>
      </c>
      <c r="D16" s="76" t="s">
        <v>356</v>
      </c>
      <c r="E16" s="77" t="s">
        <v>327</v>
      </c>
      <c r="F16" s="78">
        <v>16103</v>
      </c>
      <c r="G16" s="76" t="s">
        <v>357</v>
      </c>
      <c r="H16" s="162" t="s">
        <v>324</v>
      </c>
      <c r="I16" s="118">
        <v>0</v>
      </c>
    </row>
    <row r="17" ht="30" customHeight="1" spans="1:9">
      <c r="A17" s="76" t="s">
        <v>347</v>
      </c>
      <c r="B17" s="77" t="s">
        <v>324</v>
      </c>
      <c r="C17" s="100">
        <v>0</v>
      </c>
      <c r="D17" s="76" t="s">
        <v>358</v>
      </c>
      <c r="E17" s="77" t="s">
        <v>327</v>
      </c>
      <c r="F17" s="78">
        <v>787</v>
      </c>
      <c r="G17" s="76" t="s">
        <v>359</v>
      </c>
      <c r="H17" s="77" t="s">
        <v>324</v>
      </c>
      <c r="I17" s="120">
        <f>I14+I16-I15</f>
        <v>0</v>
      </c>
    </row>
    <row r="18" ht="30" customHeight="1" spans="1:9">
      <c r="A18" s="76" t="s">
        <v>350</v>
      </c>
      <c r="B18" s="77" t="s">
        <v>66</v>
      </c>
      <c r="C18" s="77" t="s">
        <v>66</v>
      </c>
      <c r="D18" s="76" t="s">
        <v>360</v>
      </c>
      <c r="E18" s="77" t="s">
        <v>327</v>
      </c>
      <c r="F18" s="78">
        <v>2147</v>
      </c>
      <c r="G18" s="76" t="s">
        <v>361</v>
      </c>
      <c r="H18" s="162" t="s">
        <v>324</v>
      </c>
      <c r="I18" s="118">
        <v>0</v>
      </c>
    </row>
    <row r="19" ht="30" customHeight="1" spans="1:9">
      <c r="A19" s="76" t="s">
        <v>352</v>
      </c>
      <c r="B19" s="77" t="s">
        <v>324</v>
      </c>
      <c r="C19" s="100">
        <v>0</v>
      </c>
      <c r="D19" s="76" t="s">
        <v>362</v>
      </c>
      <c r="E19" s="77" t="s">
        <v>327</v>
      </c>
      <c r="F19" s="10">
        <v>196</v>
      </c>
      <c r="G19" s="76" t="s">
        <v>363</v>
      </c>
      <c r="H19" s="162" t="s">
        <v>324</v>
      </c>
      <c r="I19" s="118">
        <v>0</v>
      </c>
    </row>
    <row r="20" ht="30" customHeight="1" spans="1:9">
      <c r="A20" s="76" t="s">
        <v>355</v>
      </c>
      <c r="B20" s="77" t="s">
        <v>324</v>
      </c>
      <c r="C20" s="100">
        <v>0</v>
      </c>
      <c r="D20" s="76" t="s">
        <v>364</v>
      </c>
      <c r="E20" s="77" t="s">
        <v>66</v>
      </c>
      <c r="F20" s="114" t="s">
        <v>66</v>
      </c>
      <c r="G20" s="76" t="s">
        <v>365</v>
      </c>
      <c r="H20" s="162" t="s">
        <v>66</v>
      </c>
      <c r="I20" s="169" t="s">
        <v>66</v>
      </c>
    </row>
    <row r="21" ht="30" customHeight="1" spans="1:9">
      <c r="A21" s="76" t="s">
        <v>357</v>
      </c>
      <c r="B21" s="77" t="s">
        <v>324</v>
      </c>
      <c r="C21" s="100">
        <v>0</v>
      </c>
      <c r="D21" s="76" t="s">
        <v>366</v>
      </c>
      <c r="E21" s="77" t="s">
        <v>327</v>
      </c>
      <c r="F21" s="11">
        <v>16103</v>
      </c>
      <c r="G21" s="76" t="s">
        <v>367</v>
      </c>
      <c r="H21" s="162" t="s">
        <v>327</v>
      </c>
      <c r="I21" s="89">
        <v>0</v>
      </c>
    </row>
    <row r="22" ht="30" customHeight="1" spans="1:9">
      <c r="A22" s="76" t="s">
        <v>359</v>
      </c>
      <c r="B22" s="77" t="s">
        <v>324</v>
      </c>
      <c r="C22" s="106">
        <f>(C19+C21)-C20</f>
        <v>0</v>
      </c>
      <c r="D22" s="76" t="s">
        <v>368</v>
      </c>
      <c r="E22" s="77" t="s">
        <v>324</v>
      </c>
      <c r="F22" s="100">
        <v>42057740.98</v>
      </c>
      <c r="G22" s="76" t="s">
        <v>369</v>
      </c>
      <c r="H22" s="162" t="s">
        <v>324</v>
      </c>
      <c r="I22" s="118">
        <v>0</v>
      </c>
    </row>
    <row r="23" ht="30" customHeight="1" spans="1:9">
      <c r="A23" s="76" t="s">
        <v>361</v>
      </c>
      <c r="B23" s="77" t="s">
        <v>324</v>
      </c>
      <c r="C23" s="100">
        <v>0</v>
      </c>
      <c r="D23" s="76" t="s">
        <v>370</v>
      </c>
      <c r="E23" s="77" t="s">
        <v>324</v>
      </c>
      <c r="F23" s="100">
        <f>F24+F25</f>
        <v>0</v>
      </c>
      <c r="G23" s="76" t="s">
        <v>371</v>
      </c>
      <c r="H23" s="77" t="s">
        <v>324</v>
      </c>
      <c r="I23" s="120">
        <f>I24+I25</f>
        <v>0</v>
      </c>
    </row>
    <row r="24" ht="30" customHeight="1" spans="1:9">
      <c r="A24" s="76" t="s">
        <v>363</v>
      </c>
      <c r="B24" s="77" t="s">
        <v>324</v>
      </c>
      <c r="C24" s="100">
        <v>0</v>
      </c>
      <c r="D24" s="76" t="s">
        <v>330</v>
      </c>
      <c r="E24" s="77" t="s">
        <v>324</v>
      </c>
      <c r="F24" s="100">
        <v>0</v>
      </c>
      <c r="G24" s="76" t="s">
        <v>372</v>
      </c>
      <c r="H24" s="77" t="s">
        <v>324</v>
      </c>
      <c r="I24" s="118">
        <v>0</v>
      </c>
    </row>
    <row r="25" ht="30" customHeight="1" spans="1:9">
      <c r="A25" s="83" t="s">
        <v>365</v>
      </c>
      <c r="B25" s="84" t="s">
        <v>373</v>
      </c>
      <c r="C25" s="84" t="s">
        <v>373</v>
      </c>
      <c r="D25" s="20" t="s">
        <v>332</v>
      </c>
      <c r="E25" s="21" t="s">
        <v>324</v>
      </c>
      <c r="F25" s="110">
        <v>0</v>
      </c>
      <c r="G25" s="83" t="s">
        <v>374</v>
      </c>
      <c r="H25" s="21" t="s">
        <v>324</v>
      </c>
      <c r="I25" s="127">
        <v>0</v>
      </c>
    </row>
    <row r="26" ht="30" customHeight="1" spans="1:9">
      <c r="A26" s="79" t="s">
        <v>366</v>
      </c>
      <c r="B26" s="80" t="s">
        <v>327</v>
      </c>
      <c r="C26" s="104">
        <v>0</v>
      </c>
      <c r="D26" s="80" t="s">
        <v>66</v>
      </c>
      <c r="E26" s="80" t="s">
        <v>66</v>
      </c>
      <c r="F26" s="163" t="s">
        <v>66</v>
      </c>
      <c r="G26" s="80" t="s">
        <v>66</v>
      </c>
      <c r="H26" s="80" t="s">
        <v>66</v>
      </c>
      <c r="I26" s="170" t="s">
        <v>66</v>
      </c>
    </row>
    <row r="27" ht="36" customHeight="1" spans="1:9">
      <c r="A27" s="164"/>
      <c r="B27" s="164"/>
      <c r="C27" s="165"/>
      <c r="D27" s="164"/>
      <c r="E27" s="164"/>
      <c r="F27" s="164"/>
      <c r="G27" s="71"/>
      <c r="H27" s="71"/>
      <c r="I27" s="171" t="s">
        <v>375</v>
      </c>
    </row>
  </sheetData>
  <mergeCells count="1">
    <mergeCell ref="A1:I1"/>
  </mergeCells>
  <printOptions horizontalCentered="1"/>
  <pageMargins left="0.393700787401575" right="0.393700787401575" top="0.393700787401575" bottom="0.393700787401575" header="0.51181" footer="0.51181"/>
  <pageSetup paperSize="9" scale="50" pageOrder="overThenDown" orientation="landscape" errors="blank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workbookViewId="0">
      <selection activeCell="A1" sqref="A1:D2"/>
    </sheetView>
  </sheetViews>
  <sheetFormatPr defaultColWidth="8" defaultRowHeight="14.25" outlineLevelCol="3"/>
  <cols>
    <col min="1" max="1" width="57.3666666666667" style="1"/>
    <col min="2" max="2" width="24.2333333333333" style="1"/>
    <col min="3" max="3" width="68.9833333333333" style="1"/>
    <col min="4" max="4" width="24.2333333333333" style="1"/>
  </cols>
  <sheetData>
    <row r="1" ht="31.5" customHeight="1" spans="1:4">
      <c r="A1" s="15" t="s">
        <v>376</v>
      </c>
      <c r="B1" s="142"/>
      <c r="C1" s="142"/>
      <c r="D1" s="142"/>
    </row>
    <row r="2" ht="31.5" customHeight="1" spans="1:4">
      <c r="A2" s="142"/>
      <c r="B2" s="142"/>
      <c r="C2" s="142"/>
      <c r="D2" s="142"/>
    </row>
    <row r="3" ht="22.5" customHeight="1" spans="1:4">
      <c r="A3" s="143"/>
      <c r="B3" s="143"/>
      <c r="C3" s="143"/>
      <c r="D3" s="144" t="s">
        <v>377</v>
      </c>
    </row>
    <row r="4" ht="21" customHeight="1" spans="1:4">
      <c r="A4" s="112" t="s">
        <v>46</v>
      </c>
      <c r="B4" s="145"/>
      <c r="C4" s="146"/>
      <c r="D4" s="147" t="s">
        <v>47</v>
      </c>
    </row>
    <row r="5" ht="27.75" customHeight="1" spans="1:4">
      <c r="A5" s="8" t="s">
        <v>48</v>
      </c>
      <c r="B5" s="8" t="s">
        <v>308</v>
      </c>
      <c r="C5" s="8" t="s">
        <v>48</v>
      </c>
      <c r="D5" s="8" t="s">
        <v>308</v>
      </c>
    </row>
    <row r="6" ht="27.75" customHeight="1" spans="1:4">
      <c r="A6" s="9" t="s">
        <v>378</v>
      </c>
      <c r="B6" s="148">
        <f>B7+B8+B9</f>
        <v>0</v>
      </c>
      <c r="C6" s="9" t="s">
        <v>379</v>
      </c>
      <c r="D6" s="149">
        <f>D7+D14+D20+D21</f>
        <v>0</v>
      </c>
    </row>
    <row r="7" ht="27.75" customHeight="1" spans="1:4">
      <c r="A7" s="9" t="s">
        <v>380</v>
      </c>
      <c r="B7" s="150">
        <v>0</v>
      </c>
      <c r="C7" s="9" t="s">
        <v>381</v>
      </c>
      <c r="D7" s="149">
        <f>D8+D9+D10+D11+D12+D13</f>
        <v>0</v>
      </c>
    </row>
    <row r="8" ht="27.75" customHeight="1" spans="1:4">
      <c r="A8" s="9" t="s">
        <v>382</v>
      </c>
      <c r="B8" s="150">
        <v>0</v>
      </c>
      <c r="C8" s="9" t="s">
        <v>383</v>
      </c>
      <c r="D8" s="100">
        <v>0</v>
      </c>
    </row>
    <row r="9" ht="27.75" customHeight="1" spans="1:4">
      <c r="A9" s="9" t="s">
        <v>384</v>
      </c>
      <c r="B9" s="150">
        <v>0</v>
      </c>
      <c r="C9" s="9" t="s">
        <v>385</v>
      </c>
      <c r="D9" s="100">
        <v>0</v>
      </c>
    </row>
    <row r="10" ht="27.75" customHeight="1" spans="1:4">
      <c r="A10" s="9"/>
      <c r="B10" s="151"/>
      <c r="C10" s="9" t="s">
        <v>386</v>
      </c>
      <c r="D10" s="100">
        <v>0</v>
      </c>
    </row>
    <row r="11" ht="27.75" customHeight="1" spans="1:4">
      <c r="A11" s="9"/>
      <c r="B11" s="151"/>
      <c r="C11" s="9" t="s">
        <v>387</v>
      </c>
      <c r="D11" s="100">
        <v>0</v>
      </c>
    </row>
    <row r="12" ht="27.75" customHeight="1" spans="1:4">
      <c r="A12" s="9"/>
      <c r="B12" s="151"/>
      <c r="C12" s="9" t="s">
        <v>388</v>
      </c>
      <c r="D12" s="100">
        <v>0</v>
      </c>
    </row>
    <row r="13" ht="27.75" customHeight="1" spans="1:4">
      <c r="A13" s="9"/>
      <c r="B13" s="151"/>
      <c r="C13" s="9" t="s">
        <v>389</v>
      </c>
      <c r="D13" s="100">
        <v>0</v>
      </c>
    </row>
    <row r="14" ht="27.75" customHeight="1" spans="1:4">
      <c r="A14" s="9"/>
      <c r="B14" s="151"/>
      <c r="C14" s="9" t="s">
        <v>390</v>
      </c>
      <c r="D14" s="149">
        <f>D15+D16+D17+D18+D19</f>
        <v>0</v>
      </c>
    </row>
    <row r="15" ht="27.75" customHeight="1" spans="1:4">
      <c r="A15" s="9"/>
      <c r="B15" s="151"/>
      <c r="C15" s="9" t="s">
        <v>391</v>
      </c>
      <c r="D15" s="100">
        <v>0</v>
      </c>
    </row>
    <row r="16" ht="27.75" customHeight="1" spans="1:4">
      <c r="A16" s="9"/>
      <c r="B16" s="151"/>
      <c r="C16" s="9" t="s">
        <v>392</v>
      </c>
      <c r="D16" s="100">
        <v>0</v>
      </c>
    </row>
    <row r="17" ht="27.75" customHeight="1" spans="1:4">
      <c r="A17" s="9"/>
      <c r="B17" s="151"/>
      <c r="C17" s="9" t="s">
        <v>393</v>
      </c>
      <c r="D17" s="100">
        <v>0</v>
      </c>
    </row>
    <row r="18" ht="27.75" customHeight="1" spans="1:4">
      <c r="A18" s="9"/>
      <c r="B18" s="151"/>
      <c r="C18" s="9" t="s">
        <v>394</v>
      </c>
      <c r="D18" s="100">
        <v>0</v>
      </c>
    </row>
    <row r="19" ht="27.75" customHeight="1" spans="1:4">
      <c r="A19" s="9"/>
      <c r="B19" s="151"/>
      <c r="C19" s="9" t="s">
        <v>395</v>
      </c>
      <c r="D19" s="100">
        <v>0</v>
      </c>
    </row>
    <row r="20" ht="27.75" customHeight="1" spans="1:4">
      <c r="A20" s="9"/>
      <c r="B20" s="151"/>
      <c r="C20" s="9" t="s">
        <v>396</v>
      </c>
      <c r="D20" s="100">
        <v>0</v>
      </c>
    </row>
    <row r="21" ht="27.75" customHeight="1" spans="1:4">
      <c r="A21" s="9"/>
      <c r="B21" s="151"/>
      <c r="C21" s="9" t="s">
        <v>397</v>
      </c>
      <c r="D21" s="100">
        <v>0</v>
      </c>
    </row>
    <row r="22" ht="27.75" customHeight="1" spans="1:4">
      <c r="A22" s="152"/>
      <c r="B22" s="152"/>
      <c r="C22" s="152"/>
      <c r="D22" s="153" t="s">
        <v>398</v>
      </c>
    </row>
  </sheetData>
  <mergeCells count="1">
    <mergeCell ref="A1:D2"/>
  </mergeCells>
  <pageMargins left="1.18110236220472" right="1.18110236220472" top="1.18110236220472" bottom="1.18110236220472" header="0.51181" footer="0.51181"/>
  <pageSetup paperSize="9" scale="75" pageOrder="overThenDown" orientation="landscape" errors="blank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showGridLines="0" workbookViewId="0">
      <pane topLeftCell="A7" activePane="bottomRight" state="frozen"/>
      <selection activeCell="A1" sqref="A1:F1"/>
    </sheetView>
  </sheetViews>
  <sheetFormatPr defaultColWidth="8" defaultRowHeight="14.25" outlineLevelCol="5"/>
  <cols>
    <col min="1" max="1" width="43.025" style="1"/>
    <col min="2" max="2" width="7.16666666666667" style="1"/>
    <col min="3" max="3" width="27.25" style="1"/>
    <col min="4" max="4" width="49.9083333333333" style="1"/>
    <col min="5" max="5" width="7.16666666666667" style="1"/>
    <col min="6" max="6" width="27.25" style="1"/>
  </cols>
  <sheetData>
    <row r="1" ht="48" customHeight="1" spans="1:6">
      <c r="A1" s="14" t="s">
        <v>399</v>
      </c>
      <c r="B1" s="15"/>
      <c r="C1" s="15"/>
      <c r="D1" s="15"/>
      <c r="E1" s="15"/>
      <c r="F1" s="15"/>
    </row>
    <row r="2" ht="19.5" customHeight="1" spans="1:6">
      <c r="A2" s="16" t="s">
        <v>46</v>
      </c>
      <c r="B2" s="17"/>
      <c r="C2" s="16"/>
      <c r="D2" s="16"/>
      <c r="E2" s="16"/>
      <c r="F2" s="18" t="s">
        <v>400</v>
      </c>
    </row>
    <row r="3" ht="28.5" customHeight="1" spans="1:6">
      <c r="A3" s="19" t="s">
        <v>48</v>
      </c>
      <c r="B3" s="19" t="s">
        <v>320</v>
      </c>
      <c r="C3" s="19" t="s">
        <v>321</v>
      </c>
      <c r="D3" s="19" t="s">
        <v>48</v>
      </c>
      <c r="E3" s="19" t="s">
        <v>320</v>
      </c>
      <c r="F3" s="19" t="s">
        <v>321</v>
      </c>
    </row>
    <row r="4" ht="28.5" customHeight="1" spans="1:6">
      <c r="A4" s="76" t="s">
        <v>401</v>
      </c>
      <c r="B4" s="77" t="s">
        <v>327</v>
      </c>
      <c r="C4" s="126">
        <f>C5+C7</f>
        <v>0</v>
      </c>
      <c r="D4" s="76" t="s">
        <v>402</v>
      </c>
      <c r="E4" s="77" t="s">
        <v>324</v>
      </c>
      <c r="F4" s="120">
        <f>F5+F7</f>
        <v>0</v>
      </c>
    </row>
    <row r="5" ht="28.5" customHeight="1" spans="1:6">
      <c r="A5" s="76" t="s">
        <v>403</v>
      </c>
      <c r="B5" s="77" t="s">
        <v>327</v>
      </c>
      <c r="C5" s="78">
        <v>0</v>
      </c>
      <c r="D5" s="76" t="s">
        <v>404</v>
      </c>
      <c r="E5" s="77" t="s">
        <v>324</v>
      </c>
      <c r="F5" s="118">
        <v>0</v>
      </c>
    </row>
    <row r="6" ht="28.5" customHeight="1" spans="1:6">
      <c r="A6" s="76" t="s">
        <v>405</v>
      </c>
      <c r="B6" s="21" t="s">
        <v>327</v>
      </c>
      <c r="C6" s="102">
        <v>0</v>
      </c>
      <c r="D6" s="83" t="s">
        <v>406</v>
      </c>
      <c r="E6" s="21" t="s">
        <v>324</v>
      </c>
      <c r="F6" s="127">
        <v>0</v>
      </c>
    </row>
    <row r="7" ht="28.5" customHeight="1" spans="1:6">
      <c r="A7" s="83" t="s">
        <v>407</v>
      </c>
      <c r="B7" s="80" t="s">
        <v>327</v>
      </c>
      <c r="C7" s="87">
        <v>0</v>
      </c>
      <c r="D7" s="86" t="s">
        <v>408</v>
      </c>
      <c r="E7" s="80" t="s">
        <v>324</v>
      </c>
      <c r="F7" s="128">
        <v>0</v>
      </c>
    </row>
    <row r="8" ht="28.5" customHeight="1" spans="1:6">
      <c r="A8" s="129" t="s">
        <v>405</v>
      </c>
      <c r="B8" s="80" t="s">
        <v>327</v>
      </c>
      <c r="C8" s="102">
        <v>0</v>
      </c>
      <c r="D8" s="83" t="s">
        <v>409</v>
      </c>
      <c r="E8" s="80" t="s">
        <v>324</v>
      </c>
      <c r="F8" s="127">
        <v>0</v>
      </c>
    </row>
    <row r="9" ht="28.5" customHeight="1" spans="1:6">
      <c r="A9" s="86" t="s">
        <v>410</v>
      </c>
      <c r="B9" s="82" t="s">
        <v>327</v>
      </c>
      <c r="C9" s="87">
        <v>0</v>
      </c>
      <c r="D9" s="86" t="s">
        <v>411</v>
      </c>
      <c r="E9" s="82" t="s">
        <v>324</v>
      </c>
      <c r="F9" s="130">
        <f>C24-C25+C26</f>
        <v>0</v>
      </c>
    </row>
    <row r="10" ht="28.5" customHeight="1" spans="1:6">
      <c r="A10" s="21" t="s">
        <v>412</v>
      </c>
      <c r="B10" s="21" t="s">
        <v>327</v>
      </c>
      <c r="C10" s="102">
        <v>0</v>
      </c>
      <c r="D10" s="83" t="s">
        <v>413</v>
      </c>
      <c r="E10" s="21" t="s">
        <v>324</v>
      </c>
      <c r="F10" s="127">
        <v>0</v>
      </c>
    </row>
    <row r="11" ht="28.5" customHeight="1" spans="1:6">
      <c r="A11" s="79" t="s">
        <v>414</v>
      </c>
      <c r="B11" s="82" t="s">
        <v>324</v>
      </c>
      <c r="C11" s="131">
        <f>C14+C15</f>
        <v>0</v>
      </c>
      <c r="D11" s="86" t="s">
        <v>415</v>
      </c>
      <c r="E11" s="82" t="s">
        <v>324</v>
      </c>
      <c r="F11" s="128">
        <v>0</v>
      </c>
    </row>
    <row r="12" ht="28.5" customHeight="1" spans="1:6">
      <c r="A12" s="86" t="s">
        <v>416</v>
      </c>
      <c r="B12" s="132" t="s">
        <v>66</v>
      </c>
      <c r="C12" s="133" t="s">
        <v>66</v>
      </c>
      <c r="D12" s="76" t="s">
        <v>417</v>
      </c>
      <c r="E12" s="77" t="s">
        <v>66</v>
      </c>
      <c r="F12" s="123" t="s">
        <v>66</v>
      </c>
    </row>
    <row r="13" ht="28.5" customHeight="1" spans="1:6">
      <c r="A13" s="76" t="s">
        <v>418</v>
      </c>
      <c r="B13" s="77" t="s">
        <v>324</v>
      </c>
      <c r="C13" s="11">
        <v>0</v>
      </c>
      <c r="D13" s="76" t="s">
        <v>419</v>
      </c>
      <c r="E13" s="77" t="s">
        <v>324</v>
      </c>
      <c r="F13" s="118">
        <v>0</v>
      </c>
    </row>
    <row r="14" ht="28.5" customHeight="1" spans="1:6">
      <c r="A14" s="76" t="s">
        <v>420</v>
      </c>
      <c r="B14" s="91" t="s">
        <v>324</v>
      </c>
      <c r="C14" s="11">
        <v>0</v>
      </c>
      <c r="D14" s="76" t="s">
        <v>421</v>
      </c>
      <c r="E14" s="77" t="s">
        <v>324</v>
      </c>
      <c r="F14" s="118">
        <v>0</v>
      </c>
    </row>
    <row r="15" ht="28.5" customHeight="1" spans="1:6">
      <c r="A15" s="76" t="s">
        <v>422</v>
      </c>
      <c r="B15" s="77" t="s">
        <v>324</v>
      </c>
      <c r="C15" s="110">
        <v>0</v>
      </c>
      <c r="D15" s="76" t="s">
        <v>423</v>
      </c>
      <c r="E15" s="77" t="s">
        <v>324</v>
      </c>
      <c r="F15" s="127">
        <v>0</v>
      </c>
    </row>
    <row r="16" ht="28.5" customHeight="1" spans="1:6">
      <c r="A16" s="83" t="s">
        <v>424</v>
      </c>
      <c r="B16" s="134" t="s">
        <v>66</v>
      </c>
      <c r="C16" s="135" t="s">
        <v>66</v>
      </c>
      <c r="D16" s="83" t="s">
        <v>425</v>
      </c>
      <c r="E16" s="134" t="s">
        <v>66</v>
      </c>
      <c r="F16" s="136" t="s">
        <v>66</v>
      </c>
    </row>
    <row r="17" ht="28.5" customHeight="1" spans="1:6">
      <c r="A17" s="86" t="s">
        <v>426</v>
      </c>
      <c r="B17" s="82" t="s">
        <v>324</v>
      </c>
      <c r="C17" s="137">
        <f>C18+C22</f>
        <v>0</v>
      </c>
      <c r="D17" s="86" t="s">
        <v>427</v>
      </c>
      <c r="E17" s="82" t="s">
        <v>327</v>
      </c>
      <c r="F17" s="94">
        <v>0</v>
      </c>
    </row>
    <row r="18" ht="28.5" customHeight="1" spans="1:6">
      <c r="A18" s="138" t="s">
        <v>428</v>
      </c>
      <c r="B18" s="91" t="s">
        <v>324</v>
      </c>
      <c r="C18" s="139">
        <f>C19+C21</f>
        <v>0</v>
      </c>
      <c r="D18" s="83" t="s">
        <v>429</v>
      </c>
      <c r="E18" s="21" t="s">
        <v>430</v>
      </c>
      <c r="F18" s="93">
        <v>0</v>
      </c>
    </row>
    <row r="19" ht="28.5" customHeight="1" spans="1:6">
      <c r="A19" s="138" t="s">
        <v>431</v>
      </c>
      <c r="B19" s="91" t="s">
        <v>324</v>
      </c>
      <c r="C19" s="100">
        <v>0</v>
      </c>
      <c r="D19" s="140" t="s">
        <v>432</v>
      </c>
      <c r="E19" s="111" t="s">
        <v>327</v>
      </c>
      <c r="F19" s="94">
        <v>0</v>
      </c>
    </row>
    <row r="20" ht="28.5" customHeight="1" spans="1:6">
      <c r="A20" s="138" t="s">
        <v>433</v>
      </c>
      <c r="B20" s="91" t="s">
        <v>324</v>
      </c>
      <c r="C20" s="100">
        <v>0</v>
      </c>
      <c r="D20" s="138" t="s">
        <v>434</v>
      </c>
      <c r="E20" s="91" t="s">
        <v>430</v>
      </c>
      <c r="F20" s="102">
        <v>0</v>
      </c>
    </row>
    <row r="21" ht="28.5" customHeight="1" spans="1:6">
      <c r="A21" s="20" t="s">
        <v>435</v>
      </c>
      <c r="B21" s="77" t="s">
        <v>324</v>
      </c>
      <c r="C21" s="100">
        <v>0</v>
      </c>
      <c r="D21" s="76" t="s">
        <v>436</v>
      </c>
      <c r="E21" s="21" t="s">
        <v>327</v>
      </c>
      <c r="F21" s="109">
        <v>0</v>
      </c>
    </row>
    <row r="22" ht="28.5" customHeight="1" spans="1:6">
      <c r="A22" s="129" t="s">
        <v>437</v>
      </c>
      <c r="B22" s="91" t="s">
        <v>324</v>
      </c>
      <c r="C22" s="100">
        <v>0</v>
      </c>
      <c r="D22" s="76" t="s">
        <v>438</v>
      </c>
      <c r="E22" s="80" t="s">
        <v>430</v>
      </c>
      <c r="F22" s="109">
        <v>0</v>
      </c>
    </row>
    <row r="23" ht="28.5" customHeight="1" spans="1:6">
      <c r="A23" s="129" t="s">
        <v>439</v>
      </c>
      <c r="B23" s="91" t="s">
        <v>66</v>
      </c>
      <c r="C23" s="91" t="s">
        <v>66</v>
      </c>
      <c r="D23" s="76" t="s">
        <v>440</v>
      </c>
      <c r="E23" s="80" t="s">
        <v>327</v>
      </c>
      <c r="F23" s="109">
        <v>0</v>
      </c>
    </row>
    <row r="24" ht="28.5" customHeight="1" spans="1:6">
      <c r="A24" s="129" t="s">
        <v>441</v>
      </c>
      <c r="B24" s="84" t="s">
        <v>324</v>
      </c>
      <c r="C24" s="100">
        <v>0</v>
      </c>
      <c r="D24" s="83" t="s">
        <v>442</v>
      </c>
      <c r="E24" s="80" t="s">
        <v>324</v>
      </c>
      <c r="F24" s="141">
        <f>F25+F26</f>
        <v>0</v>
      </c>
    </row>
    <row r="25" ht="28.5" customHeight="1" spans="1:6">
      <c r="A25" s="129" t="s">
        <v>443</v>
      </c>
      <c r="B25" s="82" t="s">
        <v>324</v>
      </c>
      <c r="C25" s="110">
        <v>0</v>
      </c>
      <c r="D25" s="86" t="s">
        <v>444</v>
      </c>
      <c r="E25" s="80" t="s">
        <v>324</v>
      </c>
      <c r="F25" s="118">
        <v>0</v>
      </c>
    </row>
    <row r="26" ht="28.5" customHeight="1" spans="1:6">
      <c r="A26" s="129" t="s">
        <v>445</v>
      </c>
      <c r="B26" s="84" t="s">
        <v>324</v>
      </c>
      <c r="C26" s="131">
        <f>F4+F8</f>
        <v>0</v>
      </c>
      <c r="D26" s="83" t="s">
        <v>446</v>
      </c>
      <c r="E26" s="80" t="s">
        <v>324</v>
      </c>
      <c r="F26" s="127">
        <v>0</v>
      </c>
    </row>
    <row r="27" ht="28.5" customHeight="1" spans="1:6">
      <c r="A27" s="37"/>
      <c r="B27" s="37"/>
      <c r="C27" s="37"/>
      <c r="D27" s="27"/>
      <c r="E27" s="27"/>
      <c r="F27" s="28" t="s">
        <v>447</v>
      </c>
    </row>
  </sheetData>
  <mergeCells count="1">
    <mergeCell ref="A1:F1"/>
  </mergeCells>
  <printOptions horizontalCentered="1"/>
  <pageMargins left="0.393700787401575" right="0.393700787401575" top="0.393700787401575" bottom="0.393700787401575" header="0.51181" footer="0.51181"/>
  <pageSetup paperSize="9" scale="95" pageOrder="overThenDown" orientation="landscape" errors="blank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showGridLines="0" workbookViewId="0">
      <pane topLeftCell="A4" activePane="bottomRight" state="frozen"/>
      <selection activeCell="A1" sqref="A1:F1"/>
    </sheetView>
  </sheetViews>
  <sheetFormatPr defaultColWidth="8" defaultRowHeight="14.25" outlineLevelCol="5"/>
  <cols>
    <col min="1" max="1" width="37.575" style="1"/>
    <col min="2" max="2" width="7.16666666666667" style="1"/>
    <col min="3" max="3" width="27.25" style="1"/>
    <col min="4" max="4" width="54.5" style="1"/>
    <col min="5" max="5" width="7.16666666666667" style="1"/>
    <col min="6" max="6" width="27.25" style="1"/>
  </cols>
  <sheetData>
    <row r="1" ht="48" customHeight="1" spans="1:6">
      <c r="A1" s="14" t="s">
        <v>448</v>
      </c>
      <c r="B1" s="15"/>
      <c r="C1" s="15"/>
      <c r="D1" s="15"/>
      <c r="E1" s="15"/>
      <c r="F1" s="15"/>
    </row>
    <row r="2" ht="19.5" customHeight="1" spans="1:6">
      <c r="A2" s="112" t="s">
        <v>46</v>
      </c>
      <c r="B2" s="16"/>
      <c r="C2" s="16"/>
      <c r="D2" s="16"/>
      <c r="E2" s="17"/>
      <c r="F2" s="18" t="s">
        <v>449</v>
      </c>
    </row>
    <row r="3" ht="28.5" customHeight="1" spans="1:6">
      <c r="A3" s="74" t="s">
        <v>450</v>
      </c>
      <c r="B3" s="74" t="s">
        <v>320</v>
      </c>
      <c r="C3" s="74" t="s">
        <v>321</v>
      </c>
      <c r="D3" s="74" t="s">
        <v>450</v>
      </c>
      <c r="E3" s="74" t="s">
        <v>320</v>
      </c>
      <c r="F3" s="74" t="s">
        <v>321</v>
      </c>
    </row>
    <row r="4" ht="28.5" customHeight="1" spans="1:6">
      <c r="A4" s="76" t="s">
        <v>401</v>
      </c>
      <c r="B4" s="77" t="s">
        <v>327</v>
      </c>
      <c r="C4" s="78">
        <v>0</v>
      </c>
      <c r="D4" s="76" t="s">
        <v>451</v>
      </c>
      <c r="E4" s="77" t="s">
        <v>324</v>
      </c>
      <c r="F4" s="11">
        <v>0</v>
      </c>
    </row>
    <row r="5" ht="28.5" customHeight="1" spans="1:6">
      <c r="A5" s="76" t="s">
        <v>452</v>
      </c>
      <c r="B5" s="77" t="s">
        <v>327</v>
      </c>
      <c r="C5" s="78">
        <v>0</v>
      </c>
      <c r="D5" s="76" t="s">
        <v>453</v>
      </c>
      <c r="E5" s="77" t="s">
        <v>324</v>
      </c>
      <c r="F5" s="113">
        <v>0</v>
      </c>
    </row>
    <row r="6" ht="28.5" customHeight="1" spans="1:6">
      <c r="A6" s="76" t="s">
        <v>454</v>
      </c>
      <c r="B6" s="77" t="s">
        <v>66</v>
      </c>
      <c r="C6" s="114" t="s">
        <v>66</v>
      </c>
      <c r="D6" s="76" t="s">
        <v>455</v>
      </c>
      <c r="E6" s="115" t="s">
        <v>66</v>
      </c>
      <c r="F6" s="53" t="s">
        <v>66</v>
      </c>
    </row>
    <row r="7" ht="28.5" customHeight="1" spans="1:6">
      <c r="A7" s="76" t="s">
        <v>427</v>
      </c>
      <c r="B7" s="77" t="s">
        <v>327</v>
      </c>
      <c r="C7" s="78">
        <v>0</v>
      </c>
      <c r="D7" s="76" t="s">
        <v>456</v>
      </c>
      <c r="E7" s="115" t="s">
        <v>66</v>
      </c>
      <c r="F7" s="53" t="s">
        <v>66</v>
      </c>
    </row>
    <row r="8" ht="28.5" customHeight="1" spans="1:6">
      <c r="A8" s="76" t="s">
        <v>429</v>
      </c>
      <c r="B8" s="77" t="s">
        <v>430</v>
      </c>
      <c r="C8" s="78">
        <v>0</v>
      </c>
      <c r="D8" s="76" t="s">
        <v>457</v>
      </c>
      <c r="E8" s="115" t="s">
        <v>324</v>
      </c>
      <c r="F8" s="24">
        <v>0</v>
      </c>
    </row>
    <row r="9" ht="28.5" customHeight="1" spans="1:6">
      <c r="A9" s="76" t="s">
        <v>432</v>
      </c>
      <c r="B9" s="77" t="s">
        <v>327</v>
      </c>
      <c r="C9" s="78">
        <v>0</v>
      </c>
      <c r="D9" s="76" t="s">
        <v>458</v>
      </c>
      <c r="E9" s="115" t="s">
        <v>324</v>
      </c>
      <c r="F9" s="24">
        <v>0</v>
      </c>
    </row>
    <row r="10" ht="28.5" customHeight="1" spans="1:6">
      <c r="A10" s="83" t="s">
        <v>434</v>
      </c>
      <c r="B10" s="21" t="s">
        <v>430</v>
      </c>
      <c r="C10" s="78">
        <v>0</v>
      </c>
      <c r="D10" s="76" t="s">
        <v>459</v>
      </c>
      <c r="E10" s="115" t="s">
        <v>324</v>
      </c>
      <c r="F10" s="24">
        <v>0</v>
      </c>
    </row>
    <row r="11" ht="28.5" customHeight="1" spans="1:6">
      <c r="A11" s="86" t="s">
        <v>460</v>
      </c>
      <c r="B11" s="82" t="s">
        <v>66</v>
      </c>
      <c r="C11" s="77" t="s">
        <v>66</v>
      </c>
      <c r="D11" s="76" t="s">
        <v>461</v>
      </c>
      <c r="E11" s="115" t="s">
        <v>324</v>
      </c>
      <c r="F11" s="116">
        <v>0</v>
      </c>
    </row>
    <row r="12" ht="28.5" customHeight="1" spans="1:6">
      <c r="A12" s="76" t="s">
        <v>462</v>
      </c>
      <c r="B12" s="77" t="s">
        <v>324</v>
      </c>
      <c r="C12" s="100">
        <v>0</v>
      </c>
      <c r="D12" s="76" t="s">
        <v>463</v>
      </c>
      <c r="E12" s="117" t="s">
        <v>324</v>
      </c>
      <c r="F12" s="118">
        <v>0</v>
      </c>
    </row>
    <row r="13" ht="28.5" customHeight="1" spans="1:6">
      <c r="A13" s="76" t="s">
        <v>464</v>
      </c>
      <c r="B13" s="77" t="s">
        <v>324</v>
      </c>
      <c r="C13" s="100">
        <v>0</v>
      </c>
      <c r="D13" s="76" t="s">
        <v>465</v>
      </c>
      <c r="E13" s="119" t="s">
        <v>324</v>
      </c>
      <c r="F13" s="120">
        <f>F9-F10</f>
        <v>0</v>
      </c>
    </row>
    <row r="14" ht="28.5" customHeight="1" spans="1:6">
      <c r="A14" s="76" t="s">
        <v>466</v>
      </c>
      <c r="B14" s="77" t="s">
        <v>66</v>
      </c>
      <c r="C14" s="21" t="s">
        <v>66</v>
      </c>
      <c r="D14" s="60" t="s">
        <v>467</v>
      </c>
      <c r="E14" s="121" t="s">
        <v>324</v>
      </c>
      <c r="F14" s="120">
        <f>F8+F13</f>
        <v>0</v>
      </c>
    </row>
    <row r="15" ht="28.5" customHeight="1" spans="1:6">
      <c r="A15" s="76" t="s">
        <v>419</v>
      </c>
      <c r="B15" s="115" t="s">
        <v>324</v>
      </c>
      <c r="C15" s="122">
        <v>0</v>
      </c>
      <c r="D15" s="76" t="s">
        <v>468</v>
      </c>
      <c r="E15" s="117" t="s">
        <v>66</v>
      </c>
      <c r="F15" s="123" t="s">
        <v>66</v>
      </c>
    </row>
    <row r="16" ht="28.5" customHeight="1" spans="1:6">
      <c r="A16" s="76" t="s">
        <v>421</v>
      </c>
      <c r="B16" s="77" t="s">
        <v>324</v>
      </c>
      <c r="C16" s="100">
        <v>0</v>
      </c>
      <c r="D16" s="76" t="s">
        <v>469</v>
      </c>
      <c r="E16" s="117" t="s">
        <v>327</v>
      </c>
      <c r="F16" s="89">
        <v>0</v>
      </c>
    </row>
    <row r="17" ht="28.5" customHeight="1" spans="1:6">
      <c r="A17" s="76" t="s">
        <v>423</v>
      </c>
      <c r="B17" s="77" t="s">
        <v>324</v>
      </c>
      <c r="C17" s="100">
        <v>0</v>
      </c>
      <c r="D17" s="76" t="s">
        <v>470</v>
      </c>
      <c r="E17" s="21" t="s">
        <v>327</v>
      </c>
      <c r="F17" s="96">
        <v>0</v>
      </c>
    </row>
    <row r="18" ht="28.5" customHeight="1" spans="1:6">
      <c r="A18" s="83" t="s">
        <v>471</v>
      </c>
      <c r="B18" s="21" t="s">
        <v>324</v>
      </c>
      <c r="C18" s="95">
        <f>F4+F5</f>
        <v>0</v>
      </c>
      <c r="D18" s="63" t="s">
        <v>472</v>
      </c>
      <c r="E18" s="47" t="s">
        <v>430</v>
      </c>
      <c r="F18" s="26">
        <v>0</v>
      </c>
    </row>
    <row r="19" ht="28.5" customHeight="1" spans="1:6">
      <c r="A19" s="124"/>
      <c r="B19" s="97"/>
      <c r="C19" s="125"/>
      <c r="D19" s="37"/>
      <c r="E19" s="37"/>
      <c r="F19" s="39" t="s">
        <v>473</v>
      </c>
    </row>
  </sheetData>
  <mergeCells count="1">
    <mergeCell ref="A1:F1"/>
  </mergeCells>
  <printOptions horizontalCentered="1"/>
  <pageMargins left="0.393700787401575" right="0.393700787401575" top="0.393700787401575" bottom="0.393700787401575" header="0.51181" footer="0.51181"/>
  <pageSetup paperSize="9" scale="90" pageOrder="overThenDown" orientation="landscape" errors="blank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27"/>
  <sheetViews>
    <sheetView showGridLines="0" workbookViewId="0">
      <pane topLeftCell="B5" activePane="bottomRight" state="frozen"/>
      <selection activeCell="A1" sqref="A1"/>
    </sheetView>
  </sheetViews>
  <sheetFormatPr defaultColWidth="8" defaultRowHeight="14.25" outlineLevelCol="2"/>
  <cols>
    <col min="1" max="1" width="1.14166666666667" style="1"/>
    <col min="2" max="2" width="121.475" style="1"/>
    <col min="3" max="3" width="4.15833333333333" style="1"/>
  </cols>
  <sheetData>
    <row r="1" ht="45.75" customHeight="1" spans="2:3">
      <c r="B1" s="15" t="s">
        <v>18</v>
      </c>
      <c r="C1" s="223"/>
    </row>
    <row r="2" ht="19.5" customHeight="1" spans="2:3">
      <c r="B2" s="224"/>
      <c r="C2" s="224"/>
    </row>
    <row r="3" ht="19.5" customHeight="1" spans="2:3">
      <c r="B3" s="214" t="s">
        <v>19</v>
      </c>
      <c r="C3" s="225"/>
    </row>
    <row r="4" ht="19.5" customHeight="1" spans="2:3">
      <c r="B4" s="214" t="s">
        <v>20</v>
      </c>
      <c r="C4" s="224"/>
    </row>
    <row r="5" ht="19.5" customHeight="1" spans="2:3">
      <c r="B5" s="214" t="s">
        <v>21</v>
      </c>
      <c r="C5" s="225"/>
    </row>
    <row r="6" ht="19.5" customHeight="1" spans="2:3">
      <c r="B6" s="214" t="s">
        <v>22</v>
      </c>
      <c r="C6" s="224"/>
    </row>
    <row r="7" ht="19.5" customHeight="1" spans="2:3">
      <c r="B7" s="214" t="s">
        <v>23</v>
      </c>
      <c r="C7" s="225"/>
    </row>
    <row r="8" ht="19.5" customHeight="1" spans="2:3">
      <c r="B8" s="214" t="s">
        <v>24</v>
      </c>
      <c r="C8" s="225"/>
    </row>
    <row r="9" ht="19.5" customHeight="1" spans="2:3">
      <c r="B9" s="214" t="s">
        <v>25</v>
      </c>
      <c r="C9" s="225"/>
    </row>
    <row r="10" ht="19.5" customHeight="1" spans="2:3">
      <c r="B10" s="214" t="s">
        <v>26</v>
      </c>
      <c r="C10" s="225"/>
    </row>
    <row r="11" ht="19.5" customHeight="1" spans="2:3">
      <c r="B11" s="214" t="s">
        <v>27</v>
      </c>
      <c r="C11" s="224"/>
    </row>
    <row r="12" ht="19.5" customHeight="1" spans="2:3">
      <c r="B12" s="226" t="s">
        <v>28</v>
      </c>
      <c r="C12" s="227"/>
    </row>
    <row r="13" ht="19.5" customHeight="1" spans="2:3">
      <c r="B13" s="226" t="s">
        <v>29</v>
      </c>
      <c r="C13" s="227"/>
    </row>
    <row r="14" ht="19.5" customHeight="1" spans="2:3">
      <c r="B14" s="214" t="s">
        <v>30</v>
      </c>
      <c r="C14" s="225"/>
    </row>
    <row r="15" ht="19.5" customHeight="1" spans="2:3">
      <c r="B15" s="214" t="s">
        <v>31</v>
      </c>
      <c r="C15" s="224"/>
    </row>
    <row r="16" ht="19.5" customHeight="1" spans="2:3">
      <c r="B16" s="214" t="s">
        <v>32</v>
      </c>
      <c r="C16" s="225"/>
    </row>
    <row r="17" ht="19.5" customHeight="1" spans="2:3">
      <c r="B17" s="214" t="s">
        <v>33</v>
      </c>
      <c r="C17" s="224"/>
    </row>
    <row r="18" ht="19.5" customHeight="1" spans="2:3">
      <c r="B18" s="214" t="s">
        <v>34</v>
      </c>
      <c r="C18" s="225"/>
    </row>
    <row r="19" ht="19.5" customHeight="1" spans="2:3">
      <c r="B19" s="214" t="s">
        <v>35</v>
      </c>
      <c r="C19" s="225"/>
    </row>
    <row r="20" ht="19.5" customHeight="1" spans="2:3">
      <c r="B20" s="214" t="s">
        <v>36</v>
      </c>
      <c r="C20" s="224"/>
    </row>
    <row r="21" ht="19.5" customHeight="1" spans="2:3">
      <c r="B21" s="214" t="s">
        <v>37</v>
      </c>
      <c r="C21" s="225"/>
    </row>
    <row r="22" ht="19.5" customHeight="1" spans="2:3">
      <c r="B22" s="214" t="s">
        <v>38</v>
      </c>
      <c r="C22" s="224"/>
    </row>
    <row r="23" ht="19.5" customHeight="1" spans="2:3">
      <c r="B23" s="214" t="s">
        <v>39</v>
      </c>
      <c r="C23" s="225"/>
    </row>
    <row r="24" ht="19.5" customHeight="1" spans="2:3">
      <c r="B24" s="214" t="s">
        <v>40</v>
      </c>
      <c r="C24" s="225"/>
    </row>
    <row r="25" ht="19.5" customHeight="1" spans="2:3">
      <c r="B25" s="214" t="s">
        <v>41</v>
      </c>
      <c r="C25" s="225"/>
    </row>
    <row r="26" ht="21" customHeight="1" spans="2:3">
      <c r="B26" s="214" t="s">
        <v>42</v>
      </c>
      <c r="C26" s="224"/>
    </row>
    <row r="27" ht="21" customHeight="1" spans="2:3">
      <c r="B27" s="214" t="s">
        <v>43</v>
      </c>
      <c r="C27" s="225"/>
    </row>
  </sheetData>
  <printOptions horizontalCentered="1"/>
  <pageMargins left="0.393700787401575" right="0.393700787401575" top="0.393700787401575" bottom="0.393700787401575" header="0.51181" footer="0.51181"/>
  <pageSetup paperSize="9" pageOrder="overThenDown" orientation="landscape" errors="blank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showGridLines="0" workbookViewId="0">
      <pane topLeftCell="A4" activePane="bottomRight" state="frozen"/>
      <selection activeCell="A1" sqref="A1:F1"/>
    </sheetView>
  </sheetViews>
  <sheetFormatPr defaultColWidth="8" defaultRowHeight="14.25" outlineLevelCol="5"/>
  <cols>
    <col min="1" max="1" width="49.1916666666667" style="1"/>
    <col min="2" max="2" width="7.16666666666667" style="1"/>
    <col min="3" max="3" width="27.25" style="1"/>
    <col min="4" max="4" width="45.8916666666667" style="1"/>
    <col min="5" max="5" width="7.16666666666667" style="1"/>
    <col min="6" max="6" width="27.25" style="1"/>
  </cols>
  <sheetData>
    <row r="1" ht="48" customHeight="1" spans="1:6">
      <c r="A1" s="14" t="s">
        <v>474</v>
      </c>
      <c r="B1" s="15"/>
      <c r="C1" s="15"/>
      <c r="D1" s="15"/>
      <c r="E1" s="15"/>
      <c r="F1" s="15"/>
    </row>
    <row r="2" ht="19.5" customHeight="1" spans="1:6">
      <c r="A2" s="16" t="s">
        <v>46</v>
      </c>
      <c r="B2" s="17"/>
      <c r="C2" s="16"/>
      <c r="D2" s="16"/>
      <c r="E2" s="16"/>
      <c r="F2" s="18" t="s">
        <v>475</v>
      </c>
    </row>
    <row r="3" ht="28.5" customHeight="1" spans="1:6">
      <c r="A3" s="19" t="s">
        <v>74</v>
      </c>
      <c r="B3" s="19" t="s">
        <v>320</v>
      </c>
      <c r="C3" s="19" t="s">
        <v>321</v>
      </c>
      <c r="D3" s="19" t="s">
        <v>74</v>
      </c>
      <c r="E3" s="19" t="s">
        <v>320</v>
      </c>
      <c r="F3" s="19" t="s">
        <v>321</v>
      </c>
    </row>
    <row r="4" ht="28.5" customHeight="1" spans="1:6">
      <c r="A4" s="98" t="s">
        <v>401</v>
      </c>
      <c r="B4" s="77" t="s">
        <v>327</v>
      </c>
      <c r="C4" s="78">
        <v>0</v>
      </c>
      <c r="D4" s="99" t="s">
        <v>441</v>
      </c>
      <c r="E4" s="91" t="s">
        <v>324</v>
      </c>
      <c r="F4" s="100">
        <v>0</v>
      </c>
    </row>
    <row r="5" ht="28.5" customHeight="1" spans="1:6">
      <c r="A5" s="98" t="s">
        <v>476</v>
      </c>
      <c r="B5" s="77" t="s">
        <v>327</v>
      </c>
      <c r="C5" s="78">
        <v>0</v>
      </c>
      <c r="D5" s="99" t="s">
        <v>443</v>
      </c>
      <c r="E5" s="91" t="s">
        <v>324</v>
      </c>
      <c r="F5" s="100">
        <v>0</v>
      </c>
    </row>
    <row r="6" ht="28.5" customHeight="1" spans="1:6">
      <c r="A6" s="101" t="s">
        <v>477</v>
      </c>
      <c r="B6" s="21" t="s">
        <v>327</v>
      </c>
      <c r="C6" s="102">
        <v>0</v>
      </c>
      <c r="D6" s="103" t="s">
        <v>445</v>
      </c>
      <c r="E6" s="84" t="s">
        <v>324</v>
      </c>
      <c r="F6" s="100">
        <v>0</v>
      </c>
    </row>
    <row r="7" ht="28.5" customHeight="1" spans="1:6">
      <c r="A7" s="79" t="s">
        <v>478</v>
      </c>
      <c r="B7" s="80" t="s">
        <v>327</v>
      </c>
      <c r="C7" s="104">
        <v>0</v>
      </c>
      <c r="D7" s="79" t="s">
        <v>411</v>
      </c>
      <c r="E7" s="105" t="s">
        <v>324</v>
      </c>
      <c r="F7" s="106">
        <f>F4-F5+F6</f>
        <v>0</v>
      </c>
    </row>
    <row r="8" ht="28.5" customHeight="1" spans="1:6">
      <c r="A8" s="107" t="s">
        <v>479</v>
      </c>
      <c r="B8" s="108" t="s">
        <v>327</v>
      </c>
      <c r="C8" s="109">
        <v>0</v>
      </c>
      <c r="D8" s="107" t="s">
        <v>480</v>
      </c>
      <c r="E8" s="108" t="s">
        <v>324</v>
      </c>
      <c r="F8" s="110">
        <v>0</v>
      </c>
    </row>
    <row r="9" ht="28.5" customHeight="1" spans="1:6">
      <c r="A9" s="86" t="s">
        <v>414</v>
      </c>
      <c r="B9" s="82" t="s">
        <v>324</v>
      </c>
      <c r="C9" s="90">
        <v>0</v>
      </c>
      <c r="D9" s="86" t="s">
        <v>481</v>
      </c>
      <c r="E9" s="111" t="s">
        <v>324</v>
      </c>
      <c r="F9" s="90">
        <v>0</v>
      </c>
    </row>
    <row r="10" ht="28.5" customHeight="1" spans="1:6">
      <c r="A10" s="76" t="s">
        <v>424</v>
      </c>
      <c r="B10" s="77" t="s">
        <v>66</v>
      </c>
      <c r="C10" s="77" t="s">
        <v>66</v>
      </c>
      <c r="D10" s="76" t="s">
        <v>482</v>
      </c>
      <c r="E10" s="91" t="s">
        <v>327</v>
      </c>
      <c r="F10" s="78">
        <v>0</v>
      </c>
    </row>
    <row r="11" ht="28.5" customHeight="1" spans="1:6">
      <c r="A11" s="76" t="s">
        <v>483</v>
      </c>
      <c r="B11" s="77" t="s">
        <v>324</v>
      </c>
      <c r="C11" s="100">
        <v>0</v>
      </c>
      <c r="D11" s="76" t="s">
        <v>484</v>
      </c>
      <c r="E11" s="91" t="s">
        <v>324</v>
      </c>
      <c r="F11" s="106">
        <f>F12+F13</f>
        <v>0</v>
      </c>
    </row>
    <row r="12" ht="28.5" customHeight="1" spans="1:6">
      <c r="A12" s="76" t="s">
        <v>485</v>
      </c>
      <c r="B12" s="77" t="s">
        <v>324</v>
      </c>
      <c r="C12" s="100">
        <v>0</v>
      </c>
      <c r="D12" s="76" t="s">
        <v>486</v>
      </c>
      <c r="E12" s="91" t="s">
        <v>324</v>
      </c>
      <c r="F12" s="100">
        <v>0</v>
      </c>
    </row>
    <row r="13" ht="28.5" customHeight="1" spans="1:6">
      <c r="A13" s="83" t="s">
        <v>487</v>
      </c>
      <c r="B13" s="21" t="s">
        <v>66</v>
      </c>
      <c r="C13" s="21" t="s">
        <v>66</v>
      </c>
      <c r="D13" s="83" t="s">
        <v>488</v>
      </c>
      <c r="E13" s="84" t="s">
        <v>324</v>
      </c>
      <c r="F13" s="110">
        <v>0</v>
      </c>
    </row>
    <row r="14" ht="28.5" customHeight="1" spans="1:6">
      <c r="A14" s="37"/>
      <c r="B14" s="37"/>
      <c r="C14" s="37"/>
      <c r="D14" s="27"/>
      <c r="E14" s="27"/>
      <c r="F14" s="28" t="s">
        <v>489</v>
      </c>
    </row>
  </sheetData>
  <mergeCells count="1">
    <mergeCell ref="A1:F1"/>
  </mergeCells>
  <printOptions horizontalCentered="1"/>
  <pageMargins left="0.393700787401575" right="0.393700787401575" top="0.393700787401575" bottom="0.393700787401575" header="0.51181" footer="0.51181"/>
  <pageSetup paperSize="9" scale="90" pageOrder="overThenDown" orientation="landscape" errors="blank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showGridLines="0" showZeros="0" workbookViewId="0">
      <pane topLeftCell="A4" activePane="bottomRight" state="frozen"/>
      <selection activeCell="A1" sqref="A1:F1"/>
    </sheetView>
  </sheetViews>
  <sheetFormatPr defaultColWidth="8" defaultRowHeight="14.25" outlineLevelCol="5"/>
  <cols>
    <col min="1" max="1" width="53.0666666666667" style="1"/>
    <col min="2" max="2" width="8.89166666666667" style="1"/>
    <col min="3" max="3" width="27.25" style="1"/>
    <col min="4" max="4" width="55.5" style="1"/>
    <col min="5" max="5" width="8.89166666666667" style="1"/>
    <col min="6" max="6" width="27.25" style="1"/>
  </cols>
  <sheetData>
    <row r="1" ht="48" customHeight="1" spans="1:6">
      <c r="A1" s="72" t="s">
        <v>490</v>
      </c>
      <c r="B1" s="73"/>
      <c r="C1" s="73"/>
      <c r="D1" s="73"/>
      <c r="E1" s="73"/>
      <c r="F1" s="73"/>
    </row>
    <row r="2" ht="19.5" customHeight="1" spans="1:6">
      <c r="A2" s="16" t="s">
        <v>46</v>
      </c>
      <c r="B2" s="17"/>
      <c r="C2" s="16"/>
      <c r="D2" s="16"/>
      <c r="E2" s="17"/>
      <c r="F2" s="18" t="s">
        <v>491</v>
      </c>
    </row>
    <row r="3" ht="28.5" customHeight="1" spans="1:6">
      <c r="A3" s="19" t="s">
        <v>48</v>
      </c>
      <c r="B3" s="74" t="s">
        <v>320</v>
      </c>
      <c r="C3" s="19" t="s">
        <v>321</v>
      </c>
      <c r="D3" s="75" t="s">
        <v>48</v>
      </c>
      <c r="E3" s="75" t="s">
        <v>320</v>
      </c>
      <c r="F3" s="75" t="s">
        <v>321</v>
      </c>
    </row>
    <row r="4" ht="28.5" customHeight="1" spans="1:6">
      <c r="A4" s="76" t="s">
        <v>401</v>
      </c>
      <c r="B4" s="77" t="s">
        <v>327</v>
      </c>
      <c r="C4" s="78">
        <v>0</v>
      </c>
      <c r="D4" s="79" t="s">
        <v>492</v>
      </c>
      <c r="E4" s="80" t="s">
        <v>493</v>
      </c>
      <c r="F4" s="81">
        <v>0</v>
      </c>
    </row>
    <row r="5" ht="28.5" customHeight="1" spans="1:6">
      <c r="A5" s="76" t="s">
        <v>494</v>
      </c>
      <c r="B5" s="77" t="s">
        <v>327</v>
      </c>
      <c r="C5" s="78">
        <v>0</v>
      </c>
      <c r="D5" s="79" t="s">
        <v>495</v>
      </c>
      <c r="E5" s="82" t="s">
        <v>66</v>
      </c>
      <c r="F5" s="82" t="s">
        <v>66</v>
      </c>
    </row>
    <row r="6" ht="28.5" customHeight="1" spans="1:6">
      <c r="A6" s="83" t="s">
        <v>496</v>
      </c>
      <c r="B6" s="77" t="s">
        <v>327</v>
      </c>
      <c r="C6" s="78">
        <v>0</v>
      </c>
      <c r="D6" s="79" t="s">
        <v>497</v>
      </c>
      <c r="E6" s="84" t="s">
        <v>498</v>
      </c>
      <c r="F6" s="85">
        <v>0</v>
      </c>
    </row>
    <row r="7" ht="28.5" customHeight="1" spans="1:6">
      <c r="A7" s="79" t="s">
        <v>499</v>
      </c>
      <c r="B7" s="84" t="s">
        <v>66</v>
      </c>
      <c r="C7" s="84" t="s">
        <v>66</v>
      </c>
      <c r="D7" s="86" t="s">
        <v>500</v>
      </c>
      <c r="E7" s="82" t="s">
        <v>327</v>
      </c>
      <c r="F7" s="87">
        <v>0</v>
      </c>
    </row>
    <row r="8" ht="28.5" customHeight="1" spans="1:6">
      <c r="A8" s="79" t="s">
        <v>501</v>
      </c>
      <c r="B8" s="80" t="s">
        <v>324</v>
      </c>
      <c r="C8" s="88">
        <v>0</v>
      </c>
      <c r="D8" s="76" t="s">
        <v>502</v>
      </c>
      <c r="E8" s="77" t="s">
        <v>327</v>
      </c>
      <c r="F8" s="89">
        <v>0</v>
      </c>
    </row>
    <row r="9" ht="28.5" customHeight="1" spans="1:6">
      <c r="A9" s="79" t="s">
        <v>503</v>
      </c>
      <c r="B9" s="82" t="s">
        <v>324</v>
      </c>
      <c r="C9" s="90">
        <v>0</v>
      </c>
      <c r="D9" s="76" t="s">
        <v>504</v>
      </c>
      <c r="E9" s="77" t="s">
        <v>327</v>
      </c>
      <c r="F9" s="89">
        <v>0</v>
      </c>
    </row>
    <row r="10" ht="28.5" customHeight="1" spans="1:6">
      <c r="A10" s="86" t="s">
        <v>460</v>
      </c>
      <c r="B10" s="91" t="s">
        <v>66</v>
      </c>
      <c r="C10" s="84" t="s">
        <v>66</v>
      </c>
      <c r="D10" s="76" t="s">
        <v>505</v>
      </c>
      <c r="E10" s="77" t="s">
        <v>327</v>
      </c>
      <c r="F10" s="89">
        <v>0</v>
      </c>
    </row>
    <row r="11" ht="28.5" customHeight="1" spans="1:6">
      <c r="A11" s="76" t="s">
        <v>506</v>
      </c>
      <c r="B11" s="77" t="s">
        <v>324</v>
      </c>
      <c r="C11" s="88">
        <v>0</v>
      </c>
      <c r="D11" s="76" t="s">
        <v>507</v>
      </c>
      <c r="E11" s="77" t="s">
        <v>327</v>
      </c>
      <c r="F11" s="89">
        <v>0</v>
      </c>
    </row>
    <row r="12" ht="28.5" customHeight="1" spans="1:6">
      <c r="A12" s="76" t="s">
        <v>508</v>
      </c>
      <c r="B12" s="77" t="s">
        <v>324</v>
      </c>
      <c r="C12" s="88">
        <v>0</v>
      </c>
      <c r="D12" s="76" t="s">
        <v>509</v>
      </c>
      <c r="E12" s="77" t="s">
        <v>327</v>
      </c>
      <c r="F12" s="89">
        <v>0</v>
      </c>
    </row>
    <row r="13" ht="28.5" customHeight="1" spans="1:6">
      <c r="A13" s="76" t="s">
        <v>510</v>
      </c>
      <c r="B13" s="77" t="s">
        <v>324</v>
      </c>
      <c r="C13" s="88">
        <v>0</v>
      </c>
      <c r="D13" s="83" t="s">
        <v>511</v>
      </c>
      <c r="E13" s="21" t="s">
        <v>327</v>
      </c>
      <c r="F13" s="89">
        <v>0</v>
      </c>
    </row>
    <row r="14" ht="28.5" customHeight="1" spans="1:6">
      <c r="A14" s="83" t="s">
        <v>512</v>
      </c>
      <c r="B14" s="21" t="s">
        <v>324</v>
      </c>
      <c r="C14" s="92">
        <f>C11-C12+C13</f>
        <v>0</v>
      </c>
      <c r="D14" s="79" t="s">
        <v>513</v>
      </c>
      <c r="E14" s="80" t="s">
        <v>327</v>
      </c>
      <c r="F14" s="93">
        <v>0</v>
      </c>
    </row>
    <row r="15" ht="28.5" customHeight="1" spans="1:6">
      <c r="A15" s="86" t="s">
        <v>514</v>
      </c>
      <c r="B15" s="82" t="s">
        <v>66</v>
      </c>
      <c r="C15" s="91" t="s">
        <v>66</v>
      </c>
      <c r="D15" s="86" t="s">
        <v>515</v>
      </c>
      <c r="E15" s="82" t="s">
        <v>327</v>
      </c>
      <c r="F15" s="94">
        <v>0</v>
      </c>
    </row>
    <row r="16" ht="28.5" customHeight="1" spans="1:6">
      <c r="A16" s="76" t="s">
        <v>516</v>
      </c>
      <c r="B16" s="91" t="s">
        <v>327</v>
      </c>
      <c r="C16" s="10">
        <v>0</v>
      </c>
      <c r="D16" s="76" t="s">
        <v>484</v>
      </c>
      <c r="E16" s="77" t="s">
        <v>324</v>
      </c>
      <c r="F16" s="95">
        <f>F17+F18</f>
        <v>0</v>
      </c>
    </row>
    <row r="17" ht="28.5" customHeight="1" spans="1:6">
      <c r="A17" s="76" t="s">
        <v>517</v>
      </c>
      <c r="B17" s="77" t="s">
        <v>327</v>
      </c>
      <c r="C17" s="78">
        <v>0</v>
      </c>
      <c r="D17" s="76" t="s">
        <v>444</v>
      </c>
      <c r="E17" s="77" t="s">
        <v>324</v>
      </c>
      <c r="F17" s="88">
        <v>0</v>
      </c>
    </row>
    <row r="18" ht="28.5" customHeight="1" spans="1:6">
      <c r="A18" s="20" t="s">
        <v>518</v>
      </c>
      <c r="B18" s="21" t="s">
        <v>498</v>
      </c>
      <c r="C18" s="96">
        <v>0</v>
      </c>
      <c r="D18" s="83" t="s">
        <v>446</v>
      </c>
      <c r="E18" s="21" t="s">
        <v>324</v>
      </c>
      <c r="F18" s="88">
        <v>0</v>
      </c>
    </row>
    <row r="19" ht="28.5" customHeight="1" spans="1:6">
      <c r="A19" s="27"/>
      <c r="B19" s="27"/>
      <c r="C19" s="27"/>
      <c r="D19" s="27"/>
      <c r="E19" s="97"/>
      <c r="F19" s="39" t="s">
        <v>519</v>
      </c>
    </row>
  </sheetData>
  <mergeCells count="1">
    <mergeCell ref="A1:F1"/>
  </mergeCells>
  <printOptions horizontalCentered="1"/>
  <pageMargins left="0.393700787401575" right="0.393700787401575" top="0.393700787401575" bottom="0.393700787401575" header="0.51181" footer="0.51181"/>
  <pageSetup paperSize="9" scale="85" pageOrder="overThenDown" orientation="landscape" errors="blank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showGridLines="0" workbookViewId="0">
      <pane topLeftCell="A5" activePane="bottomRight" state="frozen"/>
      <selection activeCell="A1" sqref="A1:F1"/>
    </sheetView>
  </sheetViews>
  <sheetFormatPr defaultColWidth="8" defaultRowHeight="14.25" outlineLevelCol="5"/>
  <cols>
    <col min="1" max="1" width="45.8916666666667" style="1"/>
    <col min="2" max="3" width="27.25" style="1"/>
    <col min="4" max="4" width="45.8916666666667" style="1"/>
    <col min="5" max="6" width="27.25" style="1"/>
  </cols>
  <sheetData>
    <row r="1" ht="39" customHeight="1" spans="1:6">
      <c r="A1" s="14" t="s">
        <v>520</v>
      </c>
      <c r="B1" s="15"/>
      <c r="C1" s="15"/>
      <c r="D1" s="15"/>
      <c r="E1" s="15"/>
      <c r="F1" s="54"/>
    </row>
    <row r="2" ht="17.25" customHeight="1" spans="1:6">
      <c r="A2" s="55"/>
      <c r="B2" s="55"/>
      <c r="C2" s="55"/>
      <c r="D2" s="55"/>
      <c r="E2" s="55"/>
      <c r="F2" s="56" t="s">
        <v>521</v>
      </c>
    </row>
    <row r="3" ht="19.5" customHeight="1" spans="1:6">
      <c r="A3" s="57" t="s">
        <v>46</v>
      </c>
      <c r="B3" s="29"/>
      <c r="C3" s="29"/>
      <c r="D3" s="29"/>
      <c r="E3" s="29"/>
      <c r="F3" s="58" t="s">
        <v>522</v>
      </c>
    </row>
    <row r="4" ht="28.5" customHeight="1" spans="1:6">
      <c r="A4" s="59" t="s">
        <v>48</v>
      </c>
      <c r="B4" s="44" t="s">
        <v>58</v>
      </c>
      <c r="C4" s="44" t="s">
        <v>523</v>
      </c>
      <c r="D4" s="44" t="s">
        <v>48</v>
      </c>
      <c r="E4" s="44" t="s">
        <v>58</v>
      </c>
      <c r="F4" s="44" t="s">
        <v>523</v>
      </c>
    </row>
    <row r="5" ht="28.5" customHeight="1" spans="1:6">
      <c r="A5" s="60" t="s">
        <v>322</v>
      </c>
      <c r="B5" s="34" t="s">
        <v>66</v>
      </c>
      <c r="C5" s="34" t="s">
        <v>66</v>
      </c>
      <c r="D5" s="35" t="s">
        <v>524</v>
      </c>
      <c r="E5" s="34" t="s">
        <v>66</v>
      </c>
      <c r="F5" s="61">
        <v>0</v>
      </c>
    </row>
    <row r="6" ht="28.5" customHeight="1" spans="1:6">
      <c r="A6" s="60" t="s">
        <v>525</v>
      </c>
      <c r="B6" s="62">
        <v>0</v>
      </c>
      <c r="C6" s="62">
        <f>C7+C9</f>
        <v>0</v>
      </c>
      <c r="D6" s="35" t="s">
        <v>526</v>
      </c>
      <c r="E6" s="34" t="s">
        <v>66</v>
      </c>
      <c r="F6" s="34" t="s">
        <v>66</v>
      </c>
    </row>
    <row r="7" ht="28.5" customHeight="1" spans="1:6">
      <c r="A7" s="60" t="s">
        <v>527</v>
      </c>
      <c r="B7" s="62">
        <v>0</v>
      </c>
      <c r="C7" s="26">
        <v>0</v>
      </c>
      <c r="D7" s="35" t="s">
        <v>528</v>
      </c>
      <c r="E7" s="62">
        <v>0</v>
      </c>
      <c r="F7" s="62">
        <f>F8+F10</f>
        <v>0</v>
      </c>
    </row>
    <row r="8" ht="28.5" customHeight="1" spans="1:6">
      <c r="A8" s="60" t="s">
        <v>529</v>
      </c>
      <c r="B8" s="62">
        <v>0</v>
      </c>
      <c r="C8" s="26">
        <v>0</v>
      </c>
      <c r="D8" s="35" t="s">
        <v>527</v>
      </c>
      <c r="E8" s="62">
        <v>0</v>
      </c>
      <c r="F8" s="26">
        <v>0</v>
      </c>
    </row>
    <row r="9" ht="28.5" customHeight="1" spans="1:6">
      <c r="A9" s="60" t="s">
        <v>530</v>
      </c>
      <c r="B9" s="62">
        <f>B10+B11</f>
        <v>0</v>
      </c>
      <c r="C9" s="62">
        <f>C10+C11</f>
        <v>0</v>
      </c>
      <c r="D9" s="35" t="s">
        <v>531</v>
      </c>
      <c r="E9" s="62">
        <v>0</v>
      </c>
      <c r="F9" s="26">
        <v>0</v>
      </c>
    </row>
    <row r="10" ht="28.5" customHeight="1" spans="1:6">
      <c r="A10" s="60" t="s">
        <v>532</v>
      </c>
      <c r="B10" s="62">
        <v>0</v>
      </c>
      <c r="C10" s="26">
        <v>0</v>
      </c>
      <c r="D10" s="35" t="s">
        <v>533</v>
      </c>
      <c r="E10" s="62">
        <v>0</v>
      </c>
      <c r="F10" s="26">
        <v>0</v>
      </c>
    </row>
    <row r="11" ht="28.5" customHeight="1" spans="1:6">
      <c r="A11" s="60" t="s">
        <v>534</v>
      </c>
      <c r="B11" s="62">
        <v>0</v>
      </c>
      <c r="C11" s="26">
        <v>0</v>
      </c>
      <c r="D11" s="35" t="s">
        <v>535</v>
      </c>
      <c r="E11" s="62">
        <v>0</v>
      </c>
      <c r="F11" s="26">
        <v>0</v>
      </c>
    </row>
    <row r="12" ht="28.5" customHeight="1" spans="1:6">
      <c r="A12" s="60" t="s">
        <v>536</v>
      </c>
      <c r="B12" s="62">
        <v>0</v>
      </c>
      <c r="C12" s="26">
        <v>0</v>
      </c>
      <c r="D12" s="35" t="s">
        <v>537</v>
      </c>
      <c r="E12" s="62">
        <v>0</v>
      </c>
      <c r="F12" s="26">
        <v>0</v>
      </c>
    </row>
    <row r="13" ht="28.5" customHeight="1" spans="1:6">
      <c r="A13" s="60" t="s">
        <v>538</v>
      </c>
      <c r="B13" s="62">
        <v>0</v>
      </c>
      <c r="C13" s="26">
        <v>0</v>
      </c>
      <c r="D13" s="35" t="s">
        <v>539</v>
      </c>
      <c r="E13" s="53" t="s">
        <v>66</v>
      </c>
      <c r="F13" s="25">
        <v>0</v>
      </c>
    </row>
    <row r="14" ht="28.5" customHeight="1" spans="1:6">
      <c r="A14" s="60" t="s">
        <v>540</v>
      </c>
      <c r="B14" s="34" t="s">
        <v>66</v>
      </c>
      <c r="C14" s="25">
        <v>0</v>
      </c>
      <c r="D14" s="35" t="s">
        <v>541</v>
      </c>
      <c r="E14" s="53" t="s">
        <v>66</v>
      </c>
      <c r="F14" s="53" t="s">
        <v>66</v>
      </c>
    </row>
    <row r="15" ht="28.5" customHeight="1" spans="1:6">
      <c r="A15" s="63" t="s">
        <v>542</v>
      </c>
      <c r="B15" s="24">
        <v>0</v>
      </c>
      <c r="C15" s="24">
        <v>0</v>
      </c>
      <c r="D15" s="35" t="s">
        <v>543</v>
      </c>
      <c r="E15" s="24">
        <v>0</v>
      </c>
      <c r="F15" s="25">
        <v>0</v>
      </c>
    </row>
    <row r="16" ht="28.5" customHeight="1" spans="1:6">
      <c r="A16" s="22" t="s">
        <v>544</v>
      </c>
      <c r="B16" s="24">
        <v>0</v>
      </c>
      <c r="C16" s="24">
        <v>0</v>
      </c>
      <c r="D16" s="22" t="s">
        <v>545</v>
      </c>
      <c r="E16" s="24">
        <v>0</v>
      </c>
      <c r="F16" s="24">
        <v>0</v>
      </c>
    </row>
    <row r="17" ht="28.5" customHeight="1" spans="1:6">
      <c r="A17" s="22" t="s">
        <v>546</v>
      </c>
      <c r="B17" s="24">
        <v>0</v>
      </c>
      <c r="C17" s="24">
        <v>0</v>
      </c>
      <c r="D17" s="22" t="s">
        <v>547</v>
      </c>
      <c r="E17" s="24">
        <v>0</v>
      </c>
      <c r="F17" s="25">
        <v>0</v>
      </c>
    </row>
    <row r="18" ht="28.5" customHeight="1" spans="1:6">
      <c r="A18" s="22" t="s">
        <v>548</v>
      </c>
      <c r="B18" s="53" t="s">
        <v>66</v>
      </c>
      <c r="C18" s="25">
        <v>0</v>
      </c>
      <c r="D18" s="22" t="s">
        <v>549</v>
      </c>
      <c r="E18" s="24">
        <v>0</v>
      </c>
      <c r="F18" s="25">
        <v>0</v>
      </c>
    </row>
    <row r="19" ht="28.5" customHeight="1" spans="1:6">
      <c r="A19" s="64" t="s">
        <v>550</v>
      </c>
      <c r="B19" s="34" t="s">
        <v>66</v>
      </c>
      <c r="C19" s="25">
        <v>0</v>
      </c>
      <c r="D19" s="35" t="s">
        <v>524</v>
      </c>
      <c r="E19" s="65" t="s">
        <v>66</v>
      </c>
      <c r="F19" s="25">
        <v>0</v>
      </c>
    </row>
    <row r="20" ht="28.5" customHeight="1" spans="1:6">
      <c r="A20" s="64" t="s">
        <v>551</v>
      </c>
      <c r="B20" s="34" t="s">
        <v>66</v>
      </c>
      <c r="C20" s="25">
        <v>0</v>
      </c>
      <c r="D20" s="35" t="s">
        <v>552</v>
      </c>
      <c r="E20" s="25">
        <f>E21+E22</f>
        <v>0</v>
      </c>
      <c r="F20" s="34" t="s">
        <v>66</v>
      </c>
    </row>
    <row r="21" ht="28.5" customHeight="1" spans="1:6">
      <c r="A21" s="66" t="s">
        <v>351</v>
      </c>
      <c r="B21" s="34" t="s">
        <v>66</v>
      </c>
      <c r="C21" s="34" t="s">
        <v>66</v>
      </c>
      <c r="D21" s="35" t="s">
        <v>553</v>
      </c>
      <c r="E21" s="24">
        <v>0</v>
      </c>
      <c r="F21" s="34" t="s">
        <v>66</v>
      </c>
    </row>
    <row r="22" ht="28.5" customHeight="1" spans="1:6">
      <c r="A22" s="60" t="s">
        <v>554</v>
      </c>
      <c r="B22" s="24">
        <v>200</v>
      </c>
      <c r="C22" s="34" t="s">
        <v>66</v>
      </c>
      <c r="D22" s="35" t="s">
        <v>555</v>
      </c>
      <c r="E22" s="24">
        <v>0</v>
      </c>
      <c r="F22" s="34" t="s">
        <v>66</v>
      </c>
    </row>
    <row r="23" ht="28.5" customHeight="1" spans="1:6">
      <c r="A23" s="60" t="s">
        <v>556</v>
      </c>
      <c r="B23" s="24">
        <v>2076</v>
      </c>
      <c r="C23" s="34" t="s">
        <v>66</v>
      </c>
      <c r="D23" s="35" t="s">
        <v>557</v>
      </c>
      <c r="E23" s="53" t="s">
        <v>66</v>
      </c>
      <c r="F23" s="53" t="s">
        <v>66</v>
      </c>
    </row>
    <row r="24" ht="28.5" customHeight="1" spans="1:6">
      <c r="A24" s="60" t="s">
        <v>558</v>
      </c>
      <c r="B24" s="24">
        <v>55</v>
      </c>
      <c r="C24" s="34" t="s">
        <v>66</v>
      </c>
      <c r="D24" s="35" t="s">
        <v>528</v>
      </c>
      <c r="E24" s="62">
        <v>0</v>
      </c>
      <c r="F24" s="26">
        <v>0</v>
      </c>
    </row>
    <row r="25" ht="28.5" customHeight="1" spans="1:6">
      <c r="A25" s="60" t="s">
        <v>559</v>
      </c>
      <c r="B25" s="25">
        <v>2147</v>
      </c>
      <c r="C25" s="24">
        <v>2091</v>
      </c>
      <c r="D25" s="35" t="s">
        <v>535</v>
      </c>
      <c r="E25" s="62">
        <v>0</v>
      </c>
      <c r="F25" s="26">
        <v>0</v>
      </c>
    </row>
    <row r="26" ht="28.5" customHeight="1" spans="1:6">
      <c r="A26" s="63" t="s">
        <v>560</v>
      </c>
      <c r="B26" s="34" t="s">
        <v>66</v>
      </c>
      <c r="C26" s="25">
        <v>2285.72</v>
      </c>
      <c r="D26" s="35" t="s">
        <v>539</v>
      </c>
      <c r="E26" s="34" t="s">
        <v>66</v>
      </c>
      <c r="F26" s="25">
        <v>0</v>
      </c>
    </row>
    <row r="27" ht="28.5" customHeight="1" spans="1:6">
      <c r="A27" s="64" t="s">
        <v>325</v>
      </c>
      <c r="B27" s="34" t="s">
        <v>66</v>
      </c>
      <c r="C27" s="34" t="s">
        <v>66</v>
      </c>
      <c r="D27" s="35" t="s">
        <v>524</v>
      </c>
      <c r="E27" s="34" t="s">
        <v>66</v>
      </c>
      <c r="F27" s="25">
        <v>0</v>
      </c>
    </row>
    <row r="28" ht="28.5" customHeight="1" spans="1:6">
      <c r="A28" s="66" t="s">
        <v>561</v>
      </c>
      <c r="B28" s="62">
        <v>0</v>
      </c>
      <c r="C28" s="62">
        <f>C29+C30</f>
        <v>0</v>
      </c>
      <c r="D28" s="35" t="s">
        <v>562</v>
      </c>
      <c r="E28" s="34" t="s">
        <v>66</v>
      </c>
      <c r="F28" s="34" t="s">
        <v>66</v>
      </c>
    </row>
    <row r="29" ht="28.5" customHeight="1" spans="1:6">
      <c r="A29" s="60" t="s">
        <v>527</v>
      </c>
      <c r="B29" s="62">
        <v>0</v>
      </c>
      <c r="C29" s="26">
        <v>0</v>
      </c>
      <c r="D29" s="35" t="s">
        <v>528</v>
      </c>
      <c r="E29" s="67">
        <v>0</v>
      </c>
      <c r="F29" s="26">
        <v>0</v>
      </c>
    </row>
    <row r="30" ht="28.5" customHeight="1" spans="1:6">
      <c r="A30" s="60" t="s">
        <v>563</v>
      </c>
      <c r="B30" s="62">
        <v>0</v>
      </c>
      <c r="C30" s="26">
        <v>0</v>
      </c>
      <c r="D30" s="35" t="s">
        <v>564</v>
      </c>
      <c r="E30" s="67">
        <v>0</v>
      </c>
      <c r="F30" s="26">
        <v>0</v>
      </c>
    </row>
    <row r="31" ht="28.5" customHeight="1" spans="1:6">
      <c r="A31" s="60" t="s">
        <v>535</v>
      </c>
      <c r="B31" s="62">
        <v>0</v>
      </c>
      <c r="C31" s="26">
        <v>0</v>
      </c>
      <c r="D31" s="35" t="s">
        <v>539</v>
      </c>
      <c r="E31" s="34" t="s">
        <v>66</v>
      </c>
      <c r="F31" s="61">
        <v>0</v>
      </c>
    </row>
    <row r="32" ht="28.5" customHeight="1" spans="1:6">
      <c r="A32" s="63" t="s">
        <v>539</v>
      </c>
      <c r="B32" s="53" t="s">
        <v>66</v>
      </c>
      <c r="C32" s="25">
        <v>0</v>
      </c>
      <c r="D32" s="35" t="s">
        <v>524</v>
      </c>
      <c r="E32" s="34" t="s">
        <v>66</v>
      </c>
      <c r="F32" s="61">
        <v>0</v>
      </c>
    </row>
    <row r="33" ht="28.5" customHeight="1" spans="1:6">
      <c r="A33" s="68" t="s">
        <v>66</v>
      </c>
      <c r="B33" s="69" t="s">
        <v>66</v>
      </c>
      <c r="C33" s="69" t="s">
        <v>66</v>
      </c>
      <c r="D33" s="35" t="s">
        <v>565</v>
      </c>
      <c r="E33" s="70">
        <v>0</v>
      </c>
      <c r="F33" s="34" t="s">
        <v>66</v>
      </c>
    </row>
    <row r="34" ht="28.5" customHeight="1" spans="1:6">
      <c r="A34" s="71"/>
      <c r="B34" s="27"/>
      <c r="C34" s="27"/>
      <c r="D34" s="71"/>
      <c r="E34" s="39"/>
      <c r="F34" s="39" t="s">
        <v>566</v>
      </c>
    </row>
  </sheetData>
  <mergeCells count="1">
    <mergeCell ref="A1:F1"/>
  </mergeCells>
  <printOptions horizontalCentered="1"/>
  <pageMargins left="0.393700787401575" right="0.393700787401575" top="0.393700787401575" bottom="0.393700787401575" header="0.51181" footer="0.51181"/>
  <pageSetup paperSize="9" scale="65" pageOrder="overThenDown" orientation="landscape" errors="blank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workbookViewId="0">
      <pane topLeftCell="B14" activePane="bottomRight" state="frozen"/>
      <selection activeCell="A1" sqref="A1:I1"/>
    </sheetView>
  </sheetViews>
  <sheetFormatPr defaultColWidth="8" defaultRowHeight="14.25"/>
  <cols>
    <col min="1" max="1" width="52.4916666666667" style="1"/>
    <col min="2" max="5" width="22.9416666666667" style="1"/>
    <col min="6" max="6" width="24.525" style="1"/>
    <col min="7" max="9" width="22.9416666666667" style="1"/>
  </cols>
  <sheetData>
    <row r="1" ht="33" customHeight="1" spans="1:9">
      <c r="A1" s="14" t="s">
        <v>567</v>
      </c>
      <c r="B1" s="40"/>
      <c r="C1" s="40"/>
      <c r="D1" s="40"/>
      <c r="E1" s="40"/>
      <c r="F1" s="40"/>
      <c r="G1" s="40"/>
      <c r="H1" s="40"/>
      <c r="I1" s="40"/>
    </row>
    <row r="2" ht="19.5" customHeight="1" spans="1:9">
      <c r="A2" s="3"/>
      <c r="B2" s="3"/>
      <c r="C2" s="3"/>
      <c r="D2" s="3"/>
      <c r="E2" s="3"/>
      <c r="F2" s="3"/>
      <c r="G2" s="3"/>
      <c r="H2" s="3"/>
      <c r="I2" s="51" t="s">
        <v>568</v>
      </c>
    </row>
    <row r="3" ht="19.5" customHeight="1" spans="1:9">
      <c r="A3" s="41" t="s">
        <v>46</v>
      </c>
      <c r="B3" s="42"/>
      <c r="C3" s="42"/>
      <c r="D3" s="42"/>
      <c r="E3" s="42"/>
      <c r="F3" s="42"/>
      <c r="G3" s="43"/>
      <c r="H3" s="42"/>
      <c r="I3" s="52" t="s">
        <v>47</v>
      </c>
    </row>
    <row r="4" ht="37.5" customHeight="1" spans="1:9">
      <c r="A4" s="44" t="s">
        <v>48</v>
      </c>
      <c r="B4" s="44" t="s">
        <v>75</v>
      </c>
      <c r="C4" s="33" t="s">
        <v>76</v>
      </c>
      <c r="D4" s="33" t="s">
        <v>77</v>
      </c>
      <c r="E4" s="33" t="s">
        <v>78</v>
      </c>
      <c r="F4" s="33" t="s">
        <v>79</v>
      </c>
      <c r="G4" s="33" t="s">
        <v>80</v>
      </c>
      <c r="H4" s="44" t="s">
        <v>55</v>
      </c>
      <c r="I4" s="44" t="s">
        <v>56</v>
      </c>
    </row>
    <row r="5" ht="28.5" customHeight="1" spans="1:9">
      <c r="A5" s="35" t="s">
        <v>569</v>
      </c>
      <c r="B5" s="25">
        <f>C5+D5+E5+F5+G5+H5+I5</f>
        <v>7918.51</v>
      </c>
      <c r="C5" s="25">
        <v>0</v>
      </c>
      <c r="D5" s="25">
        <v>7918.51</v>
      </c>
      <c r="E5" s="25">
        <v>0</v>
      </c>
      <c r="F5" s="25">
        <v>0</v>
      </c>
      <c r="G5" s="25">
        <v>0</v>
      </c>
      <c r="H5" s="25">
        <v>0</v>
      </c>
      <c r="I5" s="25">
        <v>0</v>
      </c>
    </row>
    <row r="6" ht="28.5" customHeight="1" spans="1:9">
      <c r="A6" s="35" t="s">
        <v>570</v>
      </c>
      <c r="B6" s="25">
        <f>C6+D6+E6+F6+G6+H6+I6</f>
        <v>0</v>
      </c>
      <c r="C6" s="24">
        <v>0</v>
      </c>
      <c r="D6" s="24">
        <v>0</v>
      </c>
      <c r="E6" s="24">
        <v>0</v>
      </c>
      <c r="F6" s="24">
        <v>0</v>
      </c>
      <c r="G6" s="24">
        <v>0</v>
      </c>
      <c r="H6" s="24">
        <v>0</v>
      </c>
      <c r="I6" s="24">
        <v>0</v>
      </c>
    </row>
    <row r="7" ht="28.5" customHeight="1" spans="1:9">
      <c r="A7" s="35" t="s">
        <v>571</v>
      </c>
      <c r="B7" s="25">
        <f>C7+D7+E7+F7+G7+H7+I7</f>
        <v>7918.51</v>
      </c>
      <c r="C7" s="24">
        <v>0</v>
      </c>
      <c r="D7" s="24">
        <v>7918.51</v>
      </c>
      <c r="E7" s="24">
        <v>0</v>
      </c>
      <c r="F7" s="24">
        <v>0</v>
      </c>
      <c r="G7" s="24">
        <v>0</v>
      </c>
      <c r="H7" s="24">
        <v>0</v>
      </c>
      <c r="I7" s="24">
        <v>0</v>
      </c>
    </row>
    <row r="8" ht="28.5" customHeight="1" spans="1:9">
      <c r="A8" s="35" t="s">
        <v>572</v>
      </c>
      <c r="B8" s="25">
        <f>C8+D8+E8+F8+G8+H8+I8</f>
        <v>0</v>
      </c>
      <c r="C8" s="24">
        <v>0</v>
      </c>
      <c r="D8" s="24">
        <v>0</v>
      </c>
      <c r="E8" s="24">
        <v>0</v>
      </c>
      <c r="F8" s="24">
        <v>0</v>
      </c>
      <c r="G8" s="24">
        <v>0</v>
      </c>
      <c r="H8" s="24">
        <v>0</v>
      </c>
      <c r="I8" s="24">
        <v>0</v>
      </c>
    </row>
    <row r="9" ht="28.5" customHeight="1" spans="1:9">
      <c r="A9" s="45" t="s">
        <v>573</v>
      </c>
      <c r="B9" s="25">
        <f>C9+D9+E9+F9+G9+H9+I9</f>
        <v>0</v>
      </c>
      <c r="C9" s="24">
        <v>0</v>
      </c>
      <c r="D9" s="24">
        <v>0</v>
      </c>
      <c r="E9" s="24">
        <v>0</v>
      </c>
      <c r="F9" s="24">
        <v>0</v>
      </c>
      <c r="G9" s="24">
        <v>0</v>
      </c>
      <c r="H9" s="24">
        <v>0</v>
      </c>
      <c r="I9" s="24">
        <v>0</v>
      </c>
    </row>
    <row r="10" ht="28.5" customHeight="1" spans="1:9">
      <c r="A10" s="35" t="s">
        <v>574</v>
      </c>
      <c r="B10" s="25">
        <f>((B5-B6)-B7)-B8-B9</f>
        <v>0</v>
      </c>
      <c r="C10" s="25">
        <f t="shared" ref="C10:I10" si="0">(((C5-C6)-C7)-C8)-C9</f>
        <v>0</v>
      </c>
      <c r="D10" s="25">
        <f t="shared" si="0"/>
        <v>0</v>
      </c>
      <c r="E10" s="25">
        <f t="shared" si="0"/>
        <v>0</v>
      </c>
      <c r="F10" s="25">
        <f t="shared" si="0"/>
        <v>0</v>
      </c>
      <c r="G10" s="25">
        <f t="shared" si="0"/>
        <v>0</v>
      </c>
      <c r="H10" s="25">
        <f t="shared" si="0"/>
        <v>0</v>
      </c>
      <c r="I10" s="25">
        <f t="shared" si="0"/>
        <v>0</v>
      </c>
    </row>
    <row r="11" ht="28.5" customHeight="1" spans="1:9">
      <c r="A11" s="35" t="s">
        <v>575</v>
      </c>
      <c r="B11" s="25">
        <f>C11+D11+E11+F11+G11+H11+I11</f>
        <v>900</v>
      </c>
      <c r="C11" s="25">
        <v>0</v>
      </c>
      <c r="D11" s="25">
        <v>900</v>
      </c>
      <c r="E11" s="25">
        <v>0</v>
      </c>
      <c r="F11" s="25">
        <v>0</v>
      </c>
      <c r="G11" s="25">
        <v>0</v>
      </c>
      <c r="H11" s="25">
        <v>0</v>
      </c>
      <c r="I11" s="25">
        <v>0</v>
      </c>
    </row>
    <row r="12" ht="28.5" customHeight="1" spans="1:9">
      <c r="A12" s="35" t="s">
        <v>576</v>
      </c>
      <c r="B12" s="25">
        <f>C12+D12+E12+F12+G12+H12+I12</f>
        <v>900</v>
      </c>
      <c r="C12" s="24">
        <v>0</v>
      </c>
      <c r="D12" s="24">
        <v>900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</row>
    <row r="13" ht="28.5" customHeight="1" spans="1:9">
      <c r="A13" s="35" t="s">
        <v>577</v>
      </c>
      <c r="B13" s="25">
        <f>C13</f>
        <v>0</v>
      </c>
      <c r="C13" s="24">
        <v>0</v>
      </c>
      <c r="D13" s="34" t="s">
        <v>66</v>
      </c>
      <c r="E13" s="34" t="s">
        <v>66</v>
      </c>
      <c r="F13" s="34" t="s">
        <v>66</v>
      </c>
      <c r="G13" s="34" t="s">
        <v>66</v>
      </c>
      <c r="H13" s="34" t="s">
        <v>66</v>
      </c>
      <c r="I13" s="34" t="s">
        <v>66</v>
      </c>
    </row>
    <row r="14" ht="28.5" customHeight="1" spans="1:9">
      <c r="A14" s="35" t="s">
        <v>578</v>
      </c>
      <c r="B14" s="25">
        <f>F14</f>
        <v>0</v>
      </c>
      <c r="C14" s="34" t="s">
        <v>66</v>
      </c>
      <c r="D14" s="34" t="s">
        <v>66</v>
      </c>
      <c r="E14" s="34" t="s">
        <v>66</v>
      </c>
      <c r="F14" s="24">
        <v>0</v>
      </c>
      <c r="G14" s="34" t="s">
        <v>66</v>
      </c>
      <c r="H14" s="34" t="s">
        <v>66</v>
      </c>
      <c r="I14" s="34" t="s">
        <v>66</v>
      </c>
    </row>
    <row r="15" ht="30.75" customHeight="1" spans="1:9">
      <c r="A15" s="45" t="s">
        <v>579</v>
      </c>
      <c r="B15" s="25">
        <f>F15+G15</f>
        <v>0</v>
      </c>
      <c r="C15" s="34" t="s">
        <v>66</v>
      </c>
      <c r="D15" s="34" t="s">
        <v>66</v>
      </c>
      <c r="E15" s="34" t="s">
        <v>66</v>
      </c>
      <c r="F15" s="24">
        <v>0</v>
      </c>
      <c r="G15" s="24">
        <v>0</v>
      </c>
      <c r="H15" s="34" t="s">
        <v>66</v>
      </c>
      <c r="I15" s="34" t="s">
        <v>66</v>
      </c>
    </row>
    <row r="16" ht="30.75" customHeight="1" spans="1:9">
      <c r="A16" s="45" t="s">
        <v>580</v>
      </c>
      <c r="B16" s="25">
        <f>F16+G16+I16</f>
        <v>0</v>
      </c>
      <c r="C16" s="34" t="s">
        <v>66</v>
      </c>
      <c r="D16" s="34" t="s">
        <v>66</v>
      </c>
      <c r="E16" s="34" t="s">
        <v>66</v>
      </c>
      <c r="F16" s="46">
        <v>0</v>
      </c>
      <c r="G16" s="46">
        <v>0</v>
      </c>
      <c r="H16" s="34" t="s">
        <v>66</v>
      </c>
      <c r="I16" s="53">
        <v>0</v>
      </c>
    </row>
    <row r="17" ht="28.5" customHeight="1" spans="1:9">
      <c r="A17" s="35" t="s">
        <v>581</v>
      </c>
      <c r="B17" s="25">
        <f>I17</f>
        <v>0</v>
      </c>
      <c r="C17" s="34" t="s">
        <v>66</v>
      </c>
      <c r="D17" s="34" t="s">
        <v>66</v>
      </c>
      <c r="E17" s="34" t="s">
        <v>66</v>
      </c>
      <c r="F17" s="34" t="s">
        <v>66</v>
      </c>
      <c r="G17" s="34" t="s">
        <v>66</v>
      </c>
      <c r="H17" s="34" t="s">
        <v>66</v>
      </c>
      <c r="I17" s="24">
        <v>0</v>
      </c>
    </row>
    <row r="18" ht="28.5" customHeight="1" spans="1:9">
      <c r="A18" s="35" t="s">
        <v>582</v>
      </c>
      <c r="B18" s="25">
        <f>I18</f>
        <v>0</v>
      </c>
      <c r="C18" s="34" t="s">
        <v>66</v>
      </c>
      <c r="D18" s="34" t="s">
        <v>66</v>
      </c>
      <c r="E18" s="34" t="s">
        <v>66</v>
      </c>
      <c r="F18" s="34" t="s">
        <v>66</v>
      </c>
      <c r="G18" s="34" t="s">
        <v>66</v>
      </c>
      <c r="H18" s="34" t="s">
        <v>66</v>
      </c>
      <c r="I18" s="24">
        <v>0</v>
      </c>
    </row>
    <row r="19" ht="28.5" customHeight="1" spans="1:9">
      <c r="A19" s="35" t="s">
        <v>583</v>
      </c>
      <c r="B19" s="25">
        <f>I19</f>
        <v>0</v>
      </c>
      <c r="C19" s="47" t="s">
        <v>66</v>
      </c>
      <c r="D19" s="47" t="s">
        <v>66</v>
      </c>
      <c r="E19" s="47" t="s">
        <v>66</v>
      </c>
      <c r="F19" s="47" t="s">
        <v>66</v>
      </c>
      <c r="G19" s="47" t="s">
        <v>66</v>
      </c>
      <c r="H19" s="47" t="s">
        <v>66</v>
      </c>
      <c r="I19" s="24">
        <v>0</v>
      </c>
    </row>
    <row r="20" ht="28.5" customHeight="1" spans="1:9">
      <c r="A20" s="35" t="s">
        <v>584</v>
      </c>
      <c r="B20" s="25">
        <f>I20</f>
        <v>0</v>
      </c>
      <c r="C20" s="47" t="s">
        <v>66</v>
      </c>
      <c r="D20" s="47" t="s">
        <v>66</v>
      </c>
      <c r="E20" s="47" t="s">
        <v>66</v>
      </c>
      <c r="F20" s="47" t="s">
        <v>66</v>
      </c>
      <c r="G20" s="47" t="s">
        <v>66</v>
      </c>
      <c r="H20" s="47" t="s">
        <v>66</v>
      </c>
      <c r="I20" s="24">
        <v>0</v>
      </c>
    </row>
    <row r="21" ht="28.5" customHeight="1" spans="1:9">
      <c r="A21" s="35" t="s">
        <v>585</v>
      </c>
      <c r="B21" s="25">
        <f>I21</f>
        <v>0</v>
      </c>
      <c r="C21" s="47" t="s">
        <v>66</v>
      </c>
      <c r="D21" s="47" t="s">
        <v>66</v>
      </c>
      <c r="E21" s="47" t="s">
        <v>66</v>
      </c>
      <c r="F21" s="47" t="s">
        <v>66</v>
      </c>
      <c r="G21" s="47" t="s">
        <v>66</v>
      </c>
      <c r="H21" s="47" t="s">
        <v>66</v>
      </c>
      <c r="I21" s="24">
        <v>0</v>
      </c>
    </row>
    <row r="22" ht="28.5" customHeight="1" spans="1:9">
      <c r="A22" s="35" t="s">
        <v>586</v>
      </c>
      <c r="B22" s="25">
        <f>B11-B12-B13-B14-B15-B16-B17-B18-B19-B20-B21</f>
        <v>0</v>
      </c>
      <c r="C22" s="25">
        <f>(C11-C12)-C13</f>
        <v>0</v>
      </c>
      <c r="D22" s="25">
        <f>D11-D12</f>
        <v>0</v>
      </c>
      <c r="E22" s="25">
        <f>E11-E12</f>
        <v>0</v>
      </c>
      <c r="F22" s="25">
        <f>(((F11-F12)-F14)-F15)-F16</f>
        <v>0</v>
      </c>
      <c r="G22" s="25">
        <f>((G11-G12)-G15)-G16</f>
        <v>0</v>
      </c>
      <c r="H22" s="25">
        <f>H11-H12</f>
        <v>0</v>
      </c>
      <c r="I22" s="25">
        <f>(((((((I11-I12)-I16)-I17)-I18)-I19)-I21)-I20)</f>
        <v>0</v>
      </c>
    </row>
    <row r="23" ht="28.5" customHeight="1" spans="1:9">
      <c r="A23" s="35" t="s">
        <v>587</v>
      </c>
      <c r="B23" s="25">
        <f>C23+D23+E23+F23+G23+H23+I23</f>
        <v>16864667.21</v>
      </c>
      <c r="C23" s="25">
        <v>0</v>
      </c>
      <c r="D23" s="25">
        <v>16864667.21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</row>
    <row r="24" ht="28.5" customHeight="1" spans="1:9">
      <c r="A24" s="35" t="s">
        <v>588</v>
      </c>
      <c r="B24" s="25">
        <f>C24+D24</f>
        <v>16864667.21</v>
      </c>
      <c r="C24" s="24">
        <v>0</v>
      </c>
      <c r="D24" s="24">
        <v>16864667.21</v>
      </c>
      <c r="E24" s="34" t="s">
        <v>66</v>
      </c>
      <c r="F24" s="34" t="s">
        <v>66</v>
      </c>
      <c r="G24" s="34" t="s">
        <v>66</v>
      </c>
      <c r="H24" s="34" t="s">
        <v>66</v>
      </c>
      <c r="I24" s="34" t="s">
        <v>66</v>
      </c>
    </row>
    <row r="25" ht="28.5" customHeight="1" spans="1:9">
      <c r="A25" s="35" t="s">
        <v>589</v>
      </c>
      <c r="B25" s="25">
        <f>F25+G25</f>
        <v>0</v>
      </c>
      <c r="C25" s="34" t="s">
        <v>66</v>
      </c>
      <c r="D25" s="34" t="s">
        <v>66</v>
      </c>
      <c r="E25" s="34" t="s">
        <v>66</v>
      </c>
      <c r="F25" s="24">
        <v>0</v>
      </c>
      <c r="G25" s="24">
        <v>0</v>
      </c>
      <c r="H25" s="34" t="s">
        <v>66</v>
      </c>
      <c r="I25" s="34" t="s">
        <v>66</v>
      </c>
    </row>
    <row r="26" ht="28.5" customHeight="1" spans="1:9">
      <c r="A26" s="35" t="s">
        <v>590</v>
      </c>
      <c r="B26" s="25">
        <f>F26+G26</f>
        <v>0</v>
      </c>
      <c r="C26" s="34" t="s">
        <v>66</v>
      </c>
      <c r="D26" s="34" t="s">
        <v>66</v>
      </c>
      <c r="E26" s="34" t="s">
        <v>66</v>
      </c>
      <c r="F26" s="24">
        <v>0</v>
      </c>
      <c r="G26" s="24">
        <v>0</v>
      </c>
      <c r="H26" s="34" t="s">
        <v>66</v>
      </c>
      <c r="I26" s="34" t="s">
        <v>66</v>
      </c>
    </row>
    <row r="27" ht="28.5" customHeight="1" spans="1:9">
      <c r="A27" s="35" t="s">
        <v>591</v>
      </c>
      <c r="B27" s="25">
        <f>F27+G27</f>
        <v>0</v>
      </c>
      <c r="C27" s="34" t="s">
        <v>66</v>
      </c>
      <c r="D27" s="34" t="s">
        <v>66</v>
      </c>
      <c r="E27" s="34" t="s">
        <v>66</v>
      </c>
      <c r="F27" s="24">
        <v>0</v>
      </c>
      <c r="G27" s="24">
        <v>0</v>
      </c>
      <c r="H27" s="34" t="s">
        <v>66</v>
      </c>
      <c r="I27" s="34" t="s">
        <v>66</v>
      </c>
    </row>
    <row r="28" ht="28.5" customHeight="1" spans="1:9">
      <c r="A28" s="35" t="s">
        <v>592</v>
      </c>
      <c r="B28" s="25">
        <f>F28+G28+H28</f>
        <v>0</v>
      </c>
      <c r="C28" s="34" t="s">
        <v>66</v>
      </c>
      <c r="D28" s="34" t="s">
        <v>66</v>
      </c>
      <c r="E28" s="34" t="s">
        <v>66</v>
      </c>
      <c r="F28" s="24">
        <v>0</v>
      </c>
      <c r="G28" s="24">
        <v>0</v>
      </c>
      <c r="H28" s="24">
        <v>0</v>
      </c>
      <c r="I28" s="34" t="s">
        <v>66</v>
      </c>
    </row>
    <row r="29" ht="28.5" customHeight="1" spans="1:9">
      <c r="A29" s="35" t="s">
        <v>593</v>
      </c>
      <c r="B29" s="25">
        <f>((((B23-B24)-B25)-B27)-B28)-B26</f>
        <v>0</v>
      </c>
      <c r="C29" s="25">
        <f>C23-C24</f>
        <v>0</v>
      </c>
      <c r="D29" s="25">
        <f>D23-D24</f>
        <v>0</v>
      </c>
      <c r="E29" s="25">
        <f>E23</f>
        <v>0</v>
      </c>
      <c r="F29" s="25">
        <f>(((F23-F25)-F26)-F27)-F28</f>
        <v>0</v>
      </c>
      <c r="G29" s="25">
        <f>(((G23-G25)-G26)-G27)-G28</f>
        <v>0</v>
      </c>
      <c r="H29" s="25">
        <f>H23-H28</f>
        <v>0</v>
      </c>
      <c r="I29" s="25">
        <f>I23</f>
        <v>0</v>
      </c>
    </row>
    <row r="30" ht="28.5" customHeight="1" spans="1:9">
      <c r="A30" s="35" t="s">
        <v>594</v>
      </c>
      <c r="B30" s="25">
        <f>C30+D30+E30+F30+G30+H30+I30</f>
        <v>0</v>
      </c>
      <c r="C30" s="25">
        <v>0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</row>
    <row r="31" ht="28.5" customHeight="1" spans="1:9">
      <c r="A31" s="35" t="s">
        <v>595</v>
      </c>
      <c r="B31" s="25">
        <f>C31+D31</f>
        <v>0</v>
      </c>
      <c r="C31" s="24">
        <v>0</v>
      </c>
      <c r="D31" s="24">
        <v>0</v>
      </c>
      <c r="E31" s="34" t="s">
        <v>66</v>
      </c>
      <c r="F31" s="34" t="s">
        <v>66</v>
      </c>
      <c r="G31" s="34" t="s">
        <v>66</v>
      </c>
      <c r="H31" s="34" t="s">
        <v>66</v>
      </c>
      <c r="I31" s="34" t="s">
        <v>66</v>
      </c>
    </row>
    <row r="32" ht="28.5" customHeight="1" spans="1:9">
      <c r="A32" s="35" t="s">
        <v>596</v>
      </c>
      <c r="B32" s="25">
        <f>F32+G32</f>
        <v>0</v>
      </c>
      <c r="C32" s="34" t="s">
        <v>66</v>
      </c>
      <c r="D32" s="34" t="s">
        <v>66</v>
      </c>
      <c r="E32" s="34" t="s">
        <v>66</v>
      </c>
      <c r="F32" s="24">
        <v>0</v>
      </c>
      <c r="G32" s="24">
        <v>0</v>
      </c>
      <c r="H32" s="34" t="s">
        <v>66</v>
      </c>
      <c r="I32" s="34" t="s">
        <v>66</v>
      </c>
    </row>
    <row r="33" ht="28.5" customHeight="1" spans="1:9">
      <c r="A33" s="35" t="s">
        <v>597</v>
      </c>
      <c r="B33" s="25">
        <f>C33+D33+E33+F33+G33+H33+I33</f>
        <v>0</v>
      </c>
      <c r="C33" s="24">
        <v>0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</row>
    <row r="34" ht="28.5" customHeight="1" spans="1:9">
      <c r="A34" s="35" t="s">
        <v>598</v>
      </c>
      <c r="B34" s="25">
        <f>F34+G34+H34</f>
        <v>0</v>
      </c>
      <c r="C34" s="34" t="s">
        <v>66</v>
      </c>
      <c r="D34" s="34" t="s">
        <v>66</v>
      </c>
      <c r="E34" s="34" t="s">
        <v>66</v>
      </c>
      <c r="F34" s="24">
        <v>0</v>
      </c>
      <c r="G34" s="24">
        <v>0</v>
      </c>
      <c r="H34" s="24">
        <v>0</v>
      </c>
      <c r="I34" s="34" t="s">
        <v>66</v>
      </c>
    </row>
    <row r="35" ht="27" customHeight="1" spans="1:9">
      <c r="A35" s="35" t="s">
        <v>574</v>
      </c>
      <c r="B35" s="25">
        <f>(((B30-B31)-B32)-B33)-B34</f>
        <v>0</v>
      </c>
      <c r="C35" s="25">
        <f>(C30-C31)-C33</f>
        <v>0</v>
      </c>
      <c r="D35" s="25">
        <f>(D30-D31)-D33</f>
        <v>0</v>
      </c>
      <c r="E35" s="25">
        <f>E30-E33</f>
        <v>0</v>
      </c>
      <c r="F35" s="25">
        <f>((F30-F32)-F33)-F34</f>
        <v>0</v>
      </c>
      <c r="G35" s="25">
        <f>((G30-G32)-G33)-G34</f>
        <v>0</v>
      </c>
      <c r="H35" s="25">
        <f>(H30-H33)-H34</f>
        <v>0</v>
      </c>
      <c r="I35" s="25">
        <f>I30-I33</f>
        <v>0</v>
      </c>
    </row>
    <row r="36" ht="28.5" customHeight="1" spans="1:9">
      <c r="A36" s="48"/>
      <c r="B36" s="49"/>
      <c r="C36" s="49"/>
      <c r="D36" s="49"/>
      <c r="E36" s="49"/>
      <c r="F36" s="49"/>
      <c r="G36" s="50"/>
      <c r="H36" s="49"/>
      <c r="I36" s="28" t="s">
        <v>599</v>
      </c>
    </row>
  </sheetData>
  <mergeCells count="1">
    <mergeCell ref="A1:I1"/>
  </mergeCells>
  <printOptions horizontalCentered="1"/>
  <pageMargins left="0.393700787401575" right="0.393700787401575" top="0.393700787401575" bottom="0.393700787401575" header="0.51181" footer="0.51181"/>
  <pageSetup paperSize="9" scale="65" pageOrder="overThenDown" orientation="landscape" errors="blank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showGridLines="0" workbookViewId="0">
      <pane topLeftCell="A4" activePane="bottomRight" state="frozen"/>
      <selection activeCell="A1" sqref="A1:F1"/>
    </sheetView>
  </sheetViews>
  <sheetFormatPr defaultColWidth="8" defaultRowHeight="14.25" outlineLevelCol="5"/>
  <cols>
    <col min="1" max="1" width="45.8916666666667" style="1"/>
    <col min="2" max="2" width="7.16666666666667" style="1"/>
    <col min="3" max="3" width="27.25" style="1"/>
    <col min="4" max="4" width="49.3333333333333" style="1"/>
    <col min="5" max="5" width="6.16666666666667" style="1"/>
    <col min="6" max="6" width="27.25" style="1"/>
  </cols>
  <sheetData>
    <row r="1" ht="48" customHeight="1" spans="1:6">
      <c r="A1" s="14" t="s">
        <v>600</v>
      </c>
      <c r="B1" s="15"/>
      <c r="C1" s="3"/>
      <c r="D1" s="3"/>
      <c r="E1" s="15"/>
      <c r="F1" s="15"/>
    </row>
    <row r="2" ht="19.5" customHeight="1" spans="1:6">
      <c r="A2" s="29" t="s">
        <v>46</v>
      </c>
      <c r="B2" s="30"/>
      <c r="C2" s="31"/>
      <c r="D2" s="31"/>
      <c r="E2" s="30"/>
      <c r="F2" s="32" t="s">
        <v>601</v>
      </c>
    </row>
    <row r="3" ht="28.5" customHeight="1" spans="1:6">
      <c r="A3" s="33" t="s">
        <v>48</v>
      </c>
      <c r="B3" s="33" t="s">
        <v>320</v>
      </c>
      <c r="C3" s="33" t="s">
        <v>602</v>
      </c>
      <c r="D3" s="33" t="s">
        <v>48</v>
      </c>
      <c r="E3" s="33" t="s">
        <v>320</v>
      </c>
      <c r="F3" s="33" t="s">
        <v>602</v>
      </c>
    </row>
    <row r="4" ht="28.5" customHeight="1" spans="1:6">
      <c r="A4" s="22" t="s">
        <v>603</v>
      </c>
      <c r="B4" s="34" t="s">
        <v>66</v>
      </c>
      <c r="C4" s="34" t="s">
        <v>66</v>
      </c>
      <c r="D4" s="35" t="s">
        <v>604</v>
      </c>
      <c r="E4" s="34" t="s">
        <v>324</v>
      </c>
      <c r="F4" s="24">
        <v>0</v>
      </c>
    </row>
    <row r="5" ht="28.5" customHeight="1" spans="1:6">
      <c r="A5" s="22" t="s">
        <v>605</v>
      </c>
      <c r="B5" s="34" t="s">
        <v>324</v>
      </c>
      <c r="C5" s="24">
        <v>0</v>
      </c>
      <c r="D5" s="35" t="s">
        <v>606</v>
      </c>
      <c r="E5" s="34" t="s">
        <v>324</v>
      </c>
      <c r="F5" s="24">
        <v>0</v>
      </c>
    </row>
    <row r="6" ht="28.5" customHeight="1" spans="1:6">
      <c r="A6" s="36" t="s">
        <v>607</v>
      </c>
      <c r="B6" s="34" t="s">
        <v>324</v>
      </c>
      <c r="C6" s="24">
        <v>0</v>
      </c>
      <c r="D6" s="35" t="s">
        <v>608</v>
      </c>
      <c r="E6" s="34" t="s">
        <v>324</v>
      </c>
      <c r="F6" s="24">
        <v>0</v>
      </c>
    </row>
    <row r="7" ht="28.5" customHeight="1" spans="1:6">
      <c r="A7" s="22" t="s">
        <v>609</v>
      </c>
      <c r="B7" s="34" t="s">
        <v>324</v>
      </c>
      <c r="C7" s="24">
        <v>0</v>
      </c>
      <c r="D7" s="35" t="s">
        <v>610</v>
      </c>
      <c r="E7" s="34" t="s">
        <v>324</v>
      </c>
      <c r="F7" s="24">
        <v>0</v>
      </c>
    </row>
    <row r="8" ht="28.5" customHeight="1" spans="1:6">
      <c r="A8" s="22" t="s">
        <v>611</v>
      </c>
      <c r="B8" s="34" t="s">
        <v>324</v>
      </c>
      <c r="C8" s="24">
        <v>0</v>
      </c>
      <c r="D8" s="35" t="s">
        <v>612</v>
      </c>
      <c r="E8" s="34" t="s">
        <v>324</v>
      </c>
      <c r="F8" s="25">
        <f>C6-C14</f>
        <v>0</v>
      </c>
    </row>
    <row r="9" ht="28.5" customHeight="1" spans="1:6">
      <c r="A9" s="22" t="s">
        <v>613</v>
      </c>
      <c r="B9" s="34" t="s">
        <v>324</v>
      </c>
      <c r="C9" s="24">
        <v>0</v>
      </c>
      <c r="D9" s="35" t="s">
        <v>614</v>
      </c>
      <c r="E9" s="34" t="s">
        <v>324</v>
      </c>
      <c r="F9" s="25">
        <f>C5+F8</f>
        <v>0</v>
      </c>
    </row>
    <row r="10" ht="28.5" customHeight="1" spans="1:6">
      <c r="A10" s="22" t="s">
        <v>615</v>
      </c>
      <c r="B10" s="34" t="s">
        <v>324</v>
      </c>
      <c r="C10" s="24">
        <v>0</v>
      </c>
      <c r="D10" s="35" t="s">
        <v>616</v>
      </c>
      <c r="E10" s="34" t="s">
        <v>327</v>
      </c>
      <c r="F10" s="25">
        <f>F11+F12</f>
        <v>0</v>
      </c>
    </row>
    <row r="11" ht="28.5" customHeight="1" spans="1:6">
      <c r="A11" s="22" t="s">
        <v>617</v>
      </c>
      <c r="B11" s="34" t="s">
        <v>324</v>
      </c>
      <c r="C11" s="24">
        <v>0</v>
      </c>
      <c r="D11" s="35" t="s">
        <v>403</v>
      </c>
      <c r="E11" s="34" t="s">
        <v>327</v>
      </c>
      <c r="F11" s="24">
        <v>0</v>
      </c>
    </row>
    <row r="12" ht="28.5" customHeight="1" spans="1:6">
      <c r="A12" s="22" t="s">
        <v>618</v>
      </c>
      <c r="B12" s="34" t="s">
        <v>324</v>
      </c>
      <c r="C12" s="24">
        <v>0</v>
      </c>
      <c r="D12" s="22" t="s">
        <v>407</v>
      </c>
      <c r="E12" s="34" t="s">
        <v>327</v>
      </c>
      <c r="F12" s="24">
        <v>0</v>
      </c>
    </row>
    <row r="13" ht="28.5" customHeight="1" spans="1:6">
      <c r="A13" s="22" t="s">
        <v>619</v>
      </c>
      <c r="B13" s="34" t="s">
        <v>324</v>
      </c>
      <c r="C13" s="24">
        <v>0</v>
      </c>
      <c r="D13" s="35" t="s">
        <v>620</v>
      </c>
      <c r="E13" s="34" t="s">
        <v>324</v>
      </c>
      <c r="F13" s="25">
        <f>F14+F15</f>
        <v>0</v>
      </c>
    </row>
    <row r="14" ht="28.5" customHeight="1" spans="1:6">
      <c r="A14" s="22" t="s">
        <v>621</v>
      </c>
      <c r="B14" s="34" t="s">
        <v>324</v>
      </c>
      <c r="C14" s="24">
        <v>0</v>
      </c>
      <c r="D14" s="35" t="s">
        <v>622</v>
      </c>
      <c r="E14" s="34" t="s">
        <v>324</v>
      </c>
      <c r="F14" s="24">
        <v>0</v>
      </c>
    </row>
    <row r="15" ht="28.5" customHeight="1" spans="1:6">
      <c r="A15" s="22" t="s">
        <v>623</v>
      </c>
      <c r="B15" s="34" t="s">
        <v>324</v>
      </c>
      <c r="C15" s="24">
        <v>0</v>
      </c>
      <c r="D15" s="35" t="s">
        <v>624</v>
      </c>
      <c r="E15" s="34" t="s">
        <v>324</v>
      </c>
      <c r="F15" s="24">
        <v>0</v>
      </c>
    </row>
    <row r="16" ht="28.5" customHeight="1" spans="1:6">
      <c r="A16" s="37"/>
      <c r="B16" s="38"/>
      <c r="C16" s="37"/>
      <c r="D16" s="37"/>
      <c r="E16" s="38"/>
      <c r="F16" s="39" t="s">
        <v>625</v>
      </c>
    </row>
  </sheetData>
  <mergeCells count="1">
    <mergeCell ref="A1:F1"/>
  </mergeCells>
  <printOptions horizontalCentered="1"/>
  <pageMargins left="0.393700787401575" right="0.393700787401575" top="0.78740157480315" bottom="0.393700787401575" header="0.51181" footer="0.51181"/>
  <pageSetup paperSize="9" scale="90" pageOrder="overThenDown" orientation="landscape" errors="blank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workbookViewId="0">
      <selection activeCell="A1" sqref="A1:C1"/>
    </sheetView>
  </sheetViews>
  <sheetFormatPr defaultColWidth="8" defaultRowHeight="14.25" outlineLevelCol="2"/>
  <cols>
    <col min="1" max="1" width="45.8916666666667" style="1"/>
    <col min="2" max="2" width="7.16666666666667" style="1"/>
    <col min="3" max="3" width="28.6833333333333" style="1"/>
  </cols>
  <sheetData>
    <row r="1" ht="48" customHeight="1" spans="1:3">
      <c r="A1" s="14" t="s">
        <v>626</v>
      </c>
      <c r="B1" s="15"/>
      <c r="C1" s="15"/>
    </row>
    <row r="2" ht="19.5" customHeight="1" spans="1:3">
      <c r="A2" s="16" t="s">
        <v>46</v>
      </c>
      <c r="B2" s="17"/>
      <c r="C2" s="18" t="s">
        <v>627</v>
      </c>
    </row>
    <row r="3" ht="28.5" customHeight="1" spans="1:3">
      <c r="A3" s="19" t="s">
        <v>48</v>
      </c>
      <c r="B3" s="19" t="s">
        <v>320</v>
      </c>
      <c r="C3" s="19" t="s">
        <v>321</v>
      </c>
    </row>
    <row r="4" ht="28.5" customHeight="1" spans="1:3">
      <c r="A4" s="20" t="s">
        <v>628</v>
      </c>
      <c r="B4" s="21" t="s">
        <v>66</v>
      </c>
      <c r="C4" s="21" t="s">
        <v>66</v>
      </c>
    </row>
    <row r="5" ht="28.5" customHeight="1" spans="1:3">
      <c r="A5" s="22" t="s">
        <v>629</v>
      </c>
      <c r="B5" s="23" t="s">
        <v>324</v>
      </c>
      <c r="C5" s="24">
        <v>0</v>
      </c>
    </row>
    <row r="6" ht="28.5" customHeight="1" spans="1:3">
      <c r="A6" s="22" t="s">
        <v>630</v>
      </c>
      <c r="B6" s="23" t="s">
        <v>324</v>
      </c>
      <c r="C6" s="24">
        <v>0</v>
      </c>
    </row>
    <row r="7" ht="28.5" customHeight="1" spans="1:3">
      <c r="A7" s="22" t="s">
        <v>631</v>
      </c>
      <c r="B7" s="23" t="s">
        <v>324</v>
      </c>
      <c r="C7" s="24">
        <v>0</v>
      </c>
    </row>
    <row r="8" ht="28.5" customHeight="1" spans="1:3">
      <c r="A8" s="22" t="s">
        <v>632</v>
      </c>
      <c r="B8" s="23" t="s">
        <v>324</v>
      </c>
      <c r="C8" s="25">
        <f>C6-C7</f>
        <v>0</v>
      </c>
    </row>
    <row r="9" ht="28.5" customHeight="1" spans="1:3">
      <c r="A9" s="22" t="s">
        <v>633</v>
      </c>
      <c r="B9" s="23" t="s">
        <v>324</v>
      </c>
      <c r="C9" s="25">
        <f>C5+C8</f>
        <v>0</v>
      </c>
    </row>
    <row r="10" ht="28.5" customHeight="1" spans="1:3">
      <c r="A10" s="22" t="s">
        <v>634</v>
      </c>
      <c r="B10" s="23" t="s">
        <v>327</v>
      </c>
      <c r="C10" s="26">
        <v>0</v>
      </c>
    </row>
    <row r="11" ht="28.5" customHeight="1" spans="1:3">
      <c r="A11" s="27"/>
      <c r="B11" s="27"/>
      <c r="C11" s="28" t="s">
        <v>635</v>
      </c>
    </row>
  </sheetData>
  <mergeCells count="1">
    <mergeCell ref="A1:C1"/>
  </mergeCells>
  <printOptions horizontalCentered="1"/>
  <pageMargins left="0.393700787401575" right="0.393700787401575" top="0.78740157480315" bottom="0.393700787401575" header="0.51181" footer="0.51181"/>
  <pageSetup paperSize="9" pageOrder="overThenDown" orientation="landscape" errors="blank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workbookViewId="0">
      <selection activeCell="A1" sqref="A1:C1"/>
    </sheetView>
  </sheetViews>
  <sheetFormatPr defaultColWidth="8" defaultRowHeight="14.25" outlineLevelCol="2"/>
  <cols>
    <col min="1" max="1" width="59.6583333333333" style="1"/>
    <col min="2" max="2" width="7.16666666666667" style="1"/>
    <col min="3" max="3" width="40.4416666666667" style="1"/>
  </cols>
  <sheetData>
    <row r="1" ht="48" customHeight="1" spans="1:3">
      <c r="A1" s="14" t="s">
        <v>636</v>
      </c>
      <c r="B1" s="15"/>
      <c r="C1" s="15"/>
    </row>
    <row r="2" ht="19.5" customHeight="1" spans="1:3">
      <c r="A2" s="16" t="s">
        <v>46</v>
      </c>
      <c r="B2" s="17"/>
      <c r="C2" s="18" t="s">
        <v>637</v>
      </c>
    </row>
    <row r="3" ht="28.5" customHeight="1" spans="1:3">
      <c r="A3" s="19" t="s">
        <v>48</v>
      </c>
      <c r="B3" s="19" t="s">
        <v>320</v>
      </c>
      <c r="C3" s="19" t="s">
        <v>321</v>
      </c>
    </row>
    <row r="4" ht="28.5" customHeight="1" spans="1:3">
      <c r="A4" s="20" t="s">
        <v>638</v>
      </c>
      <c r="B4" s="21" t="s">
        <v>66</v>
      </c>
      <c r="C4" s="21" t="s">
        <v>66</v>
      </c>
    </row>
    <row r="5" ht="28.5" customHeight="1" spans="1:3">
      <c r="A5" s="22" t="s">
        <v>605</v>
      </c>
      <c r="B5" s="23" t="s">
        <v>324</v>
      </c>
      <c r="C5" s="24">
        <v>0</v>
      </c>
    </row>
    <row r="6" ht="28.5" customHeight="1" spans="1:3">
      <c r="A6" s="22" t="s">
        <v>639</v>
      </c>
      <c r="B6" s="23" t="s">
        <v>324</v>
      </c>
      <c r="C6" s="24">
        <v>0</v>
      </c>
    </row>
    <row r="7" ht="28.5" customHeight="1" spans="1:3">
      <c r="A7" s="22" t="s">
        <v>640</v>
      </c>
      <c r="B7" s="23" t="s">
        <v>324</v>
      </c>
      <c r="C7" s="24">
        <v>0</v>
      </c>
    </row>
    <row r="8" ht="28.5" customHeight="1" spans="1:3">
      <c r="A8" s="22" t="s">
        <v>641</v>
      </c>
      <c r="B8" s="23" t="s">
        <v>324</v>
      </c>
      <c r="C8" s="25">
        <f>C6-C7</f>
        <v>0</v>
      </c>
    </row>
    <row r="9" ht="28.5" customHeight="1" spans="1:3">
      <c r="A9" s="22" t="s">
        <v>642</v>
      </c>
      <c r="B9" s="23" t="s">
        <v>324</v>
      </c>
      <c r="C9" s="25">
        <f>C5+C8</f>
        <v>0</v>
      </c>
    </row>
    <row r="10" ht="28.5" customHeight="1" spans="1:3">
      <c r="A10" s="22" t="s">
        <v>643</v>
      </c>
      <c r="B10" s="23" t="s">
        <v>327</v>
      </c>
      <c r="C10" s="26">
        <v>0</v>
      </c>
    </row>
    <row r="11" ht="28.5" customHeight="1" spans="1:3">
      <c r="A11" s="27"/>
      <c r="B11" s="27"/>
      <c r="C11" s="28" t="s">
        <v>644</v>
      </c>
    </row>
  </sheetData>
  <mergeCells count="1">
    <mergeCell ref="A1:C1"/>
  </mergeCells>
  <printOptions horizontalCentered="1"/>
  <pageMargins left="0.393700787401575" right="0.393700787401575" top="0.78740157480315" bottom="0.393700787401575" header="0.51181" footer="0.51181"/>
  <pageSetup paperSize="9" pageOrder="overThenDown" orientation="landscape" errors="blank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A1" sqref="A1:F1"/>
    </sheetView>
  </sheetViews>
  <sheetFormatPr defaultColWidth="8" defaultRowHeight="14.25" outlineLevelCol="5"/>
  <cols>
    <col min="1" max="6" width="30.6916666666667" style="1"/>
  </cols>
  <sheetData>
    <row r="1" ht="56.25" customHeight="1" spans="1:6">
      <c r="A1" s="2" t="s">
        <v>645</v>
      </c>
      <c r="B1" s="3"/>
      <c r="C1" s="3"/>
      <c r="D1" s="3"/>
      <c r="E1" s="3"/>
      <c r="F1" s="3"/>
    </row>
    <row r="2" ht="19.5" customHeight="1" spans="1:6">
      <c r="A2" s="4" t="s">
        <v>46</v>
      </c>
      <c r="B2" s="5"/>
      <c r="C2" s="5"/>
      <c r="D2" s="5"/>
      <c r="E2" s="5"/>
      <c r="F2" s="6" t="s">
        <v>646</v>
      </c>
    </row>
    <row r="3" ht="72" customHeight="1" spans="1:6">
      <c r="A3" s="7" t="s">
        <v>647</v>
      </c>
      <c r="B3" s="8" t="s">
        <v>648</v>
      </c>
      <c r="C3" s="8" t="s">
        <v>649</v>
      </c>
      <c r="D3" s="8" t="s">
        <v>650</v>
      </c>
      <c r="E3" s="8" t="s">
        <v>651</v>
      </c>
      <c r="F3" s="8" t="s">
        <v>652</v>
      </c>
    </row>
    <row r="4" ht="36.75" customHeight="1" spans="1:6">
      <c r="A4" s="9" t="s">
        <v>653</v>
      </c>
      <c r="B4" s="10">
        <v>0</v>
      </c>
      <c r="C4" s="10">
        <v>0</v>
      </c>
      <c r="D4" s="10">
        <v>0</v>
      </c>
      <c r="E4" s="10">
        <v>0</v>
      </c>
      <c r="F4" s="11">
        <v>0</v>
      </c>
    </row>
    <row r="5" ht="36.75" customHeight="1" spans="1:6">
      <c r="A5" s="9" t="s">
        <v>654</v>
      </c>
      <c r="B5" s="10">
        <v>0</v>
      </c>
      <c r="C5" s="10">
        <v>0</v>
      </c>
      <c r="D5" s="10">
        <v>0</v>
      </c>
      <c r="E5" s="11">
        <v>0</v>
      </c>
      <c r="F5" s="11">
        <v>1</v>
      </c>
    </row>
    <row r="6" ht="36.75" customHeight="1" spans="1:6">
      <c r="A6" s="9" t="s">
        <v>655</v>
      </c>
      <c r="B6" s="10">
        <v>0</v>
      </c>
      <c r="C6" s="10">
        <v>0</v>
      </c>
      <c r="D6" s="10">
        <v>0</v>
      </c>
      <c r="E6" s="11">
        <v>0</v>
      </c>
      <c r="F6" s="11">
        <v>0</v>
      </c>
    </row>
    <row r="7" ht="36.75" customHeight="1" spans="1:6">
      <c r="A7" s="9" t="s">
        <v>656</v>
      </c>
      <c r="B7" s="10">
        <v>0</v>
      </c>
      <c r="C7" s="10">
        <v>0</v>
      </c>
      <c r="D7" s="10">
        <v>0</v>
      </c>
      <c r="E7" s="11">
        <v>0</v>
      </c>
      <c r="F7" s="11">
        <v>0</v>
      </c>
    </row>
    <row r="8" ht="36.75" customHeight="1" spans="1:6">
      <c r="A8" s="9" t="s">
        <v>657</v>
      </c>
      <c r="B8" s="10">
        <v>0</v>
      </c>
      <c r="C8" s="10">
        <v>0</v>
      </c>
      <c r="D8" s="10">
        <v>0</v>
      </c>
      <c r="E8" s="11">
        <v>0</v>
      </c>
      <c r="F8" s="11">
        <v>0</v>
      </c>
    </row>
    <row r="9" ht="36.75" customHeight="1" spans="1:6">
      <c r="A9" s="9" t="s">
        <v>658</v>
      </c>
      <c r="B9" s="10">
        <v>0</v>
      </c>
      <c r="C9" s="10">
        <v>0</v>
      </c>
      <c r="D9" s="10">
        <v>0</v>
      </c>
      <c r="E9" s="11">
        <v>0</v>
      </c>
      <c r="F9" s="11">
        <v>0</v>
      </c>
    </row>
    <row r="10" ht="36.75" customHeight="1" spans="1:6">
      <c r="A10" s="9" t="s">
        <v>659</v>
      </c>
      <c r="B10" s="10">
        <v>0</v>
      </c>
      <c r="C10" s="10">
        <v>0</v>
      </c>
      <c r="D10" s="10">
        <v>0</v>
      </c>
      <c r="E10" s="11">
        <v>0</v>
      </c>
      <c r="F10" s="11">
        <v>0</v>
      </c>
    </row>
    <row r="11" ht="15" customHeight="1" spans="1:6">
      <c r="A11" s="12"/>
      <c r="B11" s="12"/>
      <c r="C11" s="12"/>
      <c r="D11" s="12"/>
      <c r="E11" s="12"/>
      <c r="F11" s="13" t="s">
        <v>660</v>
      </c>
    </row>
  </sheetData>
  <mergeCells count="1">
    <mergeCell ref="A1:F1"/>
  </mergeCells>
  <pageMargins left="1.18110236220472" right="1.18110236220472" top="1.18110236220472" bottom="1.18110236220472" header="0.51181" footer="0.51181"/>
  <pageSetup paperSize="9" scale="75" pageOrder="overThenDown" orientation="landscape" errors="blank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8"/>
  <sheetViews>
    <sheetView showGridLines="0" workbookViewId="0">
      <pane topLeftCell="E7" activePane="bottomRight" state="frozen"/>
      <selection activeCell="A1" sqref="A1:Q1"/>
    </sheetView>
  </sheetViews>
  <sheetFormatPr defaultColWidth="8" defaultRowHeight="14.25"/>
  <cols>
    <col min="1" max="1" width="29.825" style="1"/>
    <col min="2" max="2" width="23.375" style="1"/>
    <col min="3" max="3" width="22.8" style="1"/>
    <col min="4" max="17" width="24.2333333333333" style="1"/>
  </cols>
  <sheetData>
    <row r="1" ht="48" customHeight="1" spans="1:17">
      <c r="A1" s="14" t="s">
        <v>44</v>
      </c>
      <c r="B1" s="15"/>
      <c r="C1" s="15"/>
      <c r="D1" s="143"/>
      <c r="E1" s="15"/>
      <c r="F1" s="218"/>
      <c r="G1" s="218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customHeight="1" spans="1:17">
      <c r="A2" s="196"/>
      <c r="B2" s="196"/>
      <c r="C2" s="196"/>
      <c r="D2" s="55"/>
      <c r="E2" s="196"/>
      <c r="F2" s="199"/>
      <c r="G2" s="199"/>
      <c r="H2" s="196"/>
      <c r="I2" s="196"/>
      <c r="J2" s="196"/>
      <c r="K2" s="196"/>
      <c r="L2" s="196"/>
      <c r="M2" s="196"/>
      <c r="N2" s="196"/>
      <c r="O2" s="196"/>
      <c r="P2" s="196"/>
      <c r="Q2" s="196"/>
    </row>
    <row r="3" ht="19.5" customHeight="1" spans="1:17">
      <c r="A3" s="55"/>
      <c r="B3" s="55"/>
      <c r="C3" s="55"/>
      <c r="D3" s="55"/>
      <c r="E3" s="55"/>
      <c r="F3" s="199"/>
      <c r="G3" s="199"/>
      <c r="H3" s="55"/>
      <c r="I3" s="55"/>
      <c r="J3" s="181"/>
      <c r="K3" s="55"/>
      <c r="L3" s="55"/>
      <c r="M3" s="55"/>
      <c r="N3" s="55"/>
      <c r="O3" s="181"/>
      <c r="P3" s="181"/>
      <c r="Q3" s="181" t="s">
        <v>45</v>
      </c>
    </row>
    <row r="4" ht="19.5" customHeight="1" spans="1:17">
      <c r="A4" s="16" t="s">
        <v>46</v>
      </c>
      <c r="B4" s="17"/>
      <c r="C4" s="16"/>
      <c r="D4" s="16"/>
      <c r="E4" s="16"/>
      <c r="F4" s="156"/>
      <c r="G4" s="156"/>
      <c r="H4" s="16"/>
      <c r="I4" s="16"/>
      <c r="J4" s="18"/>
      <c r="K4" s="16"/>
      <c r="L4" s="16"/>
      <c r="M4" s="16"/>
      <c r="N4" s="16"/>
      <c r="O4" s="18"/>
      <c r="P4" s="18"/>
      <c r="Q4" s="18" t="s">
        <v>47</v>
      </c>
    </row>
    <row r="5" ht="30" customHeight="1" spans="1:17">
      <c r="A5" s="74" t="s">
        <v>48</v>
      </c>
      <c r="B5" s="74" t="s">
        <v>49</v>
      </c>
      <c r="C5" s="7"/>
      <c r="D5" s="74" t="s">
        <v>50</v>
      </c>
      <c r="E5" s="7"/>
      <c r="F5" s="74" t="s">
        <v>51</v>
      </c>
      <c r="G5" s="219"/>
      <c r="H5" s="186" t="s">
        <v>52</v>
      </c>
      <c r="I5" s="7"/>
      <c r="J5" s="74" t="s">
        <v>53</v>
      </c>
      <c r="K5" s="7"/>
      <c r="L5" s="74" t="s">
        <v>54</v>
      </c>
      <c r="M5" s="7"/>
      <c r="N5" s="74" t="s">
        <v>55</v>
      </c>
      <c r="O5" s="7"/>
      <c r="P5" s="74" t="s">
        <v>56</v>
      </c>
      <c r="Q5" s="7"/>
    </row>
    <row r="6" ht="30" customHeight="1" spans="1:17">
      <c r="A6" s="7"/>
      <c r="B6" s="74" t="s">
        <v>57</v>
      </c>
      <c r="C6" s="74" t="s">
        <v>58</v>
      </c>
      <c r="D6" s="19" t="s">
        <v>57</v>
      </c>
      <c r="E6" s="19" t="s">
        <v>58</v>
      </c>
      <c r="F6" s="19" t="s">
        <v>57</v>
      </c>
      <c r="G6" s="220" t="s">
        <v>58</v>
      </c>
      <c r="H6" s="161" t="s">
        <v>57</v>
      </c>
      <c r="I6" s="19" t="s">
        <v>58</v>
      </c>
      <c r="J6" s="74" t="s">
        <v>57</v>
      </c>
      <c r="K6" s="74" t="s">
        <v>58</v>
      </c>
      <c r="L6" s="74" t="s">
        <v>57</v>
      </c>
      <c r="M6" s="74" t="s">
        <v>58</v>
      </c>
      <c r="N6" s="74" t="s">
        <v>57</v>
      </c>
      <c r="O6" s="74" t="s">
        <v>58</v>
      </c>
      <c r="P6" s="74" t="s">
        <v>57</v>
      </c>
      <c r="Q6" s="74" t="s">
        <v>58</v>
      </c>
    </row>
    <row r="7" ht="30" customHeight="1" spans="1:17">
      <c r="A7" s="76" t="s">
        <v>59</v>
      </c>
      <c r="B7" s="106">
        <f t="shared" ref="B7:B12" si="0">D7+F7+H7+J7+L7+N7+P7</f>
        <v>38250761.69</v>
      </c>
      <c r="C7" s="106">
        <f t="shared" ref="C7:C12" si="1">E7+G7+I7+K7+M7+O7+Q7</f>
        <v>42257153.56</v>
      </c>
      <c r="D7" s="106">
        <f>D8+D9+D10+D11+D12+D13</f>
        <v>0</v>
      </c>
      <c r="E7" s="106">
        <f>E8+E9+E10+E11+E12+E13</f>
        <v>0</v>
      </c>
      <c r="F7" s="106">
        <f>F8+F9+F10+F11+F12+F13</f>
        <v>38250761.69</v>
      </c>
      <c r="G7" s="120">
        <f>G8+G9+G10+G11+G12+G13</f>
        <v>42257153.56</v>
      </c>
      <c r="H7" s="187">
        <f t="shared" ref="H7:Q7" si="2">H8+H9+H10+H11+H12</f>
        <v>0</v>
      </c>
      <c r="I7" s="106">
        <f t="shared" si="2"/>
        <v>0</v>
      </c>
      <c r="J7" s="106">
        <f t="shared" si="2"/>
        <v>0</v>
      </c>
      <c r="K7" s="106">
        <f t="shared" si="2"/>
        <v>0</v>
      </c>
      <c r="L7" s="106">
        <f t="shared" si="2"/>
        <v>0</v>
      </c>
      <c r="M7" s="106">
        <f t="shared" si="2"/>
        <v>0</v>
      </c>
      <c r="N7" s="106">
        <f t="shared" si="2"/>
        <v>0</v>
      </c>
      <c r="O7" s="106">
        <f t="shared" si="2"/>
        <v>0</v>
      </c>
      <c r="P7" s="106">
        <f t="shared" si="2"/>
        <v>0</v>
      </c>
      <c r="Q7" s="106">
        <f t="shared" si="2"/>
        <v>0</v>
      </c>
    </row>
    <row r="8" ht="30" customHeight="1" spans="1:17">
      <c r="A8" s="76" t="s">
        <v>60</v>
      </c>
      <c r="B8" s="106">
        <f t="shared" si="0"/>
        <v>0</v>
      </c>
      <c r="C8" s="106">
        <f t="shared" si="1"/>
        <v>0</v>
      </c>
      <c r="D8" s="100">
        <v>0</v>
      </c>
      <c r="E8" s="100">
        <v>0</v>
      </c>
      <c r="F8" s="100">
        <v>0</v>
      </c>
      <c r="G8" s="118">
        <v>0</v>
      </c>
      <c r="H8" s="221">
        <v>0</v>
      </c>
      <c r="I8" s="100">
        <v>0</v>
      </c>
      <c r="J8" s="100">
        <v>0</v>
      </c>
      <c r="K8" s="100">
        <v>0</v>
      </c>
      <c r="L8" s="100">
        <v>0</v>
      </c>
      <c r="M8" s="100">
        <v>0</v>
      </c>
      <c r="N8" s="100">
        <v>0</v>
      </c>
      <c r="O8" s="100">
        <v>0</v>
      </c>
      <c r="P8" s="100">
        <v>0</v>
      </c>
      <c r="Q8" s="100">
        <v>0</v>
      </c>
    </row>
    <row r="9" ht="30" customHeight="1" spans="1:17">
      <c r="A9" s="76" t="s">
        <v>61</v>
      </c>
      <c r="B9" s="106">
        <f t="shared" si="0"/>
        <v>755837.61</v>
      </c>
      <c r="C9" s="106">
        <f t="shared" si="1"/>
        <v>455094.53</v>
      </c>
      <c r="D9" s="100">
        <v>0</v>
      </c>
      <c r="E9" s="100">
        <v>0</v>
      </c>
      <c r="F9" s="100">
        <v>755837.61</v>
      </c>
      <c r="G9" s="118">
        <v>455094.53</v>
      </c>
      <c r="H9" s="221">
        <v>0</v>
      </c>
      <c r="I9" s="100">
        <v>0</v>
      </c>
      <c r="J9" s="100">
        <v>0</v>
      </c>
      <c r="K9" s="100">
        <v>0</v>
      </c>
      <c r="L9" s="100">
        <v>0</v>
      </c>
      <c r="M9" s="100">
        <v>0</v>
      </c>
      <c r="N9" s="100">
        <v>0</v>
      </c>
      <c r="O9" s="100">
        <v>0</v>
      </c>
      <c r="P9" s="100">
        <v>0</v>
      </c>
      <c r="Q9" s="100">
        <v>0</v>
      </c>
    </row>
    <row r="10" ht="30" customHeight="1" spans="1:17">
      <c r="A10" s="76" t="s">
        <v>62</v>
      </c>
      <c r="B10" s="106">
        <f t="shared" si="0"/>
        <v>26167401.82</v>
      </c>
      <c r="C10" s="106">
        <f t="shared" si="1"/>
        <v>24937391.82</v>
      </c>
      <c r="D10" s="100">
        <v>0</v>
      </c>
      <c r="E10" s="100">
        <v>0</v>
      </c>
      <c r="F10" s="100">
        <v>26167401.82</v>
      </c>
      <c r="G10" s="118">
        <v>24937391.82</v>
      </c>
      <c r="H10" s="221">
        <v>0</v>
      </c>
      <c r="I10" s="100">
        <v>0</v>
      </c>
      <c r="J10" s="100">
        <v>0</v>
      </c>
      <c r="K10" s="100">
        <v>0</v>
      </c>
      <c r="L10" s="100">
        <v>0</v>
      </c>
      <c r="M10" s="100">
        <v>0</v>
      </c>
      <c r="N10" s="100">
        <v>0</v>
      </c>
      <c r="O10" s="100">
        <v>0</v>
      </c>
      <c r="P10" s="100">
        <v>0</v>
      </c>
      <c r="Q10" s="100">
        <v>0</v>
      </c>
    </row>
    <row r="11" ht="30" customHeight="1" spans="1:17">
      <c r="A11" s="76" t="s">
        <v>63</v>
      </c>
      <c r="B11" s="106">
        <f t="shared" si="0"/>
        <v>11327522.26</v>
      </c>
      <c r="C11" s="106">
        <f t="shared" si="1"/>
        <v>16864667.21</v>
      </c>
      <c r="D11" s="100">
        <v>0</v>
      </c>
      <c r="E11" s="100">
        <v>0</v>
      </c>
      <c r="F11" s="100">
        <v>11327522.26</v>
      </c>
      <c r="G11" s="118">
        <v>16864667.21</v>
      </c>
      <c r="H11" s="221">
        <v>0</v>
      </c>
      <c r="I11" s="100">
        <v>0</v>
      </c>
      <c r="J11" s="100">
        <v>0</v>
      </c>
      <c r="K11" s="100">
        <v>0</v>
      </c>
      <c r="L11" s="100">
        <v>0</v>
      </c>
      <c r="M11" s="100">
        <v>0</v>
      </c>
      <c r="N11" s="100">
        <v>0</v>
      </c>
      <c r="O11" s="100">
        <v>0</v>
      </c>
      <c r="P11" s="100">
        <v>0</v>
      </c>
      <c r="Q11" s="100">
        <v>0</v>
      </c>
    </row>
    <row r="12" ht="30" customHeight="1" spans="1:17">
      <c r="A12" s="76" t="s">
        <v>64</v>
      </c>
      <c r="B12" s="106">
        <f t="shared" si="0"/>
        <v>0</v>
      </c>
      <c r="C12" s="106">
        <f t="shared" si="1"/>
        <v>0</v>
      </c>
      <c r="D12" s="100">
        <v>0</v>
      </c>
      <c r="E12" s="100">
        <v>0</v>
      </c>
      <c r="F12" s="100">
        <v>0</v>
      </c>
      <c r="G12" s="118">
        <v>0</v>
      </c>
      <c r="H12" s="221">
        <v>0</v>
      </c>
      <c r="I12" s="100">
        <v>0</v>
      </c>
      <c r="J12" s="100">
        <v>0</v>
      </c>
      <c r="K12" s="100">
        <v>0</v>
      </c>
      <c r="L12" s="100">
        <v>0</v>
      </c>
      <c r="M12" s="100">
        <v>0</v>
      </c>
      <c r="N12" s="100">
        <v>0</v>
      </c>
      <c r="O12" s="100">
        <v>0</v>
      </c>
      <c r="P12" s="100">
        <v>0</v>
      </c>
      <c r="Q12" s="100">
        <v>0</v>
      </c>
    </row>
    <row r="13" ht="30" customHeight="1" spans="1:17">
      <c r="A13" s="76" t="s">
        <v>65</v>
      </c>
      <c r="B13" s="106">
        <f>D13+F13</f>
        <v>0</v>
      </c>
      <c r="C13" s="106">
        <f>E13+G13</f>
        <v>0</v>
      </c>
      <c r="D13" s="100">
        <v>0</v>
      </c>
      <c r="E13" s="100">
        <v>0</v>
      </c>
      <c r="F13" s="100">
        <v>0</v>
      </c>
      <c r="G13" s="100">
        <v>0</v>
      </c>
      <c r="H13" s="77" t="s">
        <v>66</v>
      </c>
      <c r="I13" s="77" t="s">
        <v>66</v>
      </c>
      <c r="J13" s="77" t="s">
        <v>66</v>
      </c>
      <c r="K13" s="77" t="s">
        <v>66</v>
      </c>
      <c r="L13" s="77" t="s">
        <v>66</v>
      </c>
      <c r="M13" s="77" t="s">
        <v>66</v>
      </c>
      <c r="N13" s="77" t="s">
        <v>66</v>
      </c>
      <c r="O13" s="77" t="s">
        <v>66</v>
      </c>
      <c r="P13" s="77" t="s">
        <v>66</v>
      </c>
      <c r="Q13" s="77" t="s">
        <v>66</v>
      </c>
    </row>
    <row r="14" ht="30" customHeight="1" spans="1:17">
      <c r="A14" s="76" t="s">
        <v>67</v>
      </c>
      <c r="B14" s="106">
        <f>D14+F14+H14+J14+L14+N14+P14</f>
        <v>363.33</v>
      </c>
      <c r="C14" s="106">
        <f>E14+G14+I14+K14+M14+O14+Q14</f>
        <v>0</v>
      </c>
      <c r="D14" s="106">
        <f t="shared" ref="D14:Q14" si="3">D15+D16</f>
        <v>0</v>
      </c>
      <c r="E14" s="106">
        <f t="shared" si="3"/>
        <v>0</v>
      </c>
      <c r="F14" s="106">
        <f t="shared" si="3"/>
        <v>363.33</v>
      </c>
      <c r="G14" s="120">
        <f t="shared" si="3"/>
        <v>0</v>
      </c>
      <c r="H14" s="187">
        <f t="shared" si="3"/>
        <v>0</v>
      </c>
      <c r="I14" s="106">
        <f t="shared" si="3"/>
        <v>0</v>
      </c>
      <c r="J14" s="106">
        <f t="shared" si="3"/>
        <v>0</v>
      </c>
      <c r="K14" s="106">
        <f t="shared" si="3"/>
        <v>0</v>
      </c>
      <c r="L14" s="106">
        <f t="shared" si="3"/>
        <v>0</v>
      </c>
      <c r="M14" s="106">
        <f t="shared" si="3"/>
        <v>0</v>
      </c>
      <c r="N14" s="106">
        <f t="shared" si="3"/>
        <v>0</v>
      </c>
      <c r="O14" s="106">
        <f t="shared" si="3"/>
        <v>0</v>
      </c>
      <c r="P14" s="106">
        <f t="shared" si="3"/>
        <v>0</v>
      </c>
      <c r="Q14" s="106">
        <f t="shared" si="3"/>
        <v>0</v>
      </c>
    </row>
    <row r="15" ht="30" customHeight="1" spans="1:17">
      <c r="A15" s="76" t="s">
        <v>68</v>
      </c>
      <c r="B15" s="106">
        <f>D15+F15+H15+J15+L15+N15+P15</f>
        <v>0</v>
      </c>
      <c r="C15" s="106">
        <f>E15+G15+I15+K15+M15+O15+Q15</f>
        <v>0</v>
      </c>
      <c r="D15" s="100">
        <v>0</v>
      </c>
      <c r="E15" s="100">
        <v>0</v>
      </c>
      <c r="F15" s="100">
        <v>0</v>
      </c>
      <c r="G15" s="118">
        <v>0</v>
      </c>
      <c r="H15" s="221">
        <v>0</v>
      </c>
      <c r="I15" s="100">
        <v>0</v>
      </c>
      <c r="J15" s="100">
        <v>0</v>
      </c>
      <c r="K15" s="100">
        <v>0</v>
      </c>
      <c r="L15" s="100">
        <v>0</v>
      </c>
      <c r="M15" s="100">
        <v>0</v>
      </c>
      <c r="N15" s="100">
        <v>0</v>
      </c>
      <c r="O15" s="100">
        <v>0</v>
      </c>
      <c r="P15" s="100">
        <v>0</v>
      </c>
      <c r="Q15" s="100">
        <v>0</v>
      </c>
    </row>
    <row r="16" ht="30" customHeight="1" spans="1:17">
      <c r="A16" s="76" t="s">
        <v>69</v>
      </c>
      <c r="B16" s="106">
        <f>D16+F16+H16+J16+L16+N16+P16</f>
        <v>363.33</v>
      </c>
      <c r="C16" s="106">
        <f>E16+G16+I16+K16+M16+O16+Q16</f>
        <v>0</v>
      </c>
      <c r="D16" s="100">
        <v>0</v>
      </c>
      <c r="E16" s="100">
        <v>0</v>
      </c>
      <c r="F16" s="100">
        <v>363.33</v>
      </c>
      <c r="G16" s="118">
        <v>0</v>
      </c>
      <c r="H16" s="221">
        <v>0</v>
      </c>
      <c r="I16" s="100">
        <v>0</v>
      </c>
      <c r="J16" s="100">
        <v>0</v>
      </c>
      <c r="K16" s="100">
        <v>0</v>
      </c>
      <c r="L16" s="100">
        <v>0</v>
      </c>
      <c r="M16" s="100">
        <v>0</v>
      </c>
      <c r="N16" s="100">
        <v>0</v>
      </c>
      <c r="O16" s="100">
        <v>0</v>
      </c>
      <c r="P16" s="100">
        <v>0</v>
      </c>
      <c r="Q16" s="100">
        <v>0</v>
      </c>
    </row>
    <row r="17" ht="30" customHeight="1" spans="1:17">
      <c r="A17" s="76" t="s">
        <v>70</v>
      </c>
      <c r="B17" s="106">
        <f>D17+F17+H17+J17+L17+N17+P17</f>
        <v>38250398.36</v>
      </c>
      <c r="C17" s="106">
        <f>E17+G17+I17+K17+M17+O17+Q17</f>
        <v>42257153.56</v>
      </c>
      <c r="D17" s="106">
        <f t="shared" ref="D17:Q17" si="4">D7-D14</f>
        <v>0</v>
      </c>
      <c r="E17" s="106">
        <f t="shared" si="4"/>
        <v>0</v>
      </c>
      <c r="F17" s="95">
        <f t="shared" si="4"/>
        <v>38250398.36</v>
      </c>
      <c r="G17" s="222">
        <f t="shared" si="4"/>
        <v>42257153.56</v>
      </c>
      <c r="H17" s="187">
        <f t="shared" si="4"/>
        <v>0</v>
      </c>
      <c r="I17" s="106">
        <f t="shared" si="4"/>
        <v>0</v>
      </c>
      <c r="J17" s="106">
        <f t="shared" si="4"/>
        <v>0</v>
      </c>
      <c r="K17" s="106">
        <f t="shared" si="4"/>
        <v>0</v>
      </c>
      <c r="L17" s="106">
        <f t="shared" si="4"/>
        <v>0</v>
      </c>
      <c r="M17" s="106">
        <f t="shared" si="4"/>
        <v>0</v>
      </c>
      <c r="N17" s="106">
        <f t="shared" si="4"/>
        <v>0</v>
      </c>
      <c r="O17" s="106">
        <f t="shared" si="4"/>
        <v>0</v>
      </c>
      <c r="P17" s="106">
        <f t="shared" si="4"/>
        <v>0</v>
      </c>
      <c r="Q17" s="106">
        <f t="shared" si="4"/>
        <v>0</v>
      </c>
    </row>
    <row r="18" ht="30" customHeight="1" spans="1:17">
      <c r="A18" s="193"/>
      <c r="B18" s="193"/>
      <c r="C18" s="193"/>
      <c r="D18" s="193"/>
      <c r="E18" s="193"/>
      <c r="F18" s="37"/>
      <c r="G18" s="37"/>
      <c r="H18" s="193"/>
      <c r="I18" s="193"/>
      <c r="J18" s="193"/>
      <c r="K18" s="193"/>
      <c r="L18" s="193"/>
      <c r="M18" s="193"/>
      <c r="N18" s="193"/>
      <c r="O18" s="13"/>
      <c r="P18" s="13"/>
      <c r="Q18" s="13" t="s">
        <v>71</v>
      </c>
    </row>
  </sheetData>
  <mergeCells count="10">
    <mergeCell ref="A1:Q1"/>
    <mergeCell ref="B5:C5"/>
    <mergeCell ref="D5:E5"/>
    <mergeCell ref="F5:G5"/>
    <mergeCell ref="H5:I5"/>
    <mergeCell ref="J5:K5"/>
    <mergeCell ref="L5:M5"/>
    <mergeCell ref="N5:O5"/>
    <mergeCell ref="P5:Q5"/>
    <mergeCell ref="A5:A6"/>
  </mergeCells>
  <printOptions horizontalCentered="1"/>
  <pageMargins left="0.393055555555556" right="0.393055555555556" top="0.393055555555556" bottom="0.393055555555556" header="0.511805555555556" footer="0.511805555555556"/>
  <pageSetup paperSize="9" scale="30" pageOrder="overThenDown" orientation="landscape" errors="blank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2"/>
  <sheetViews>
    <sheetView showZeros="0" workbookViewId="0">
      <pane topLeftCell="C12" activePane="bottomRight" state="frozen"/>
      <selection activeCell="C8" sqref="C8"/>
    </sheetView>
  </sheetViews>
  <sheetFormatPr defaultColWidth="8" defaultRowHeight="14.25"/>
  <cols>
    <col min="1" max="1" width="54.7833333333333" style="1"/>
    <col min="2" max="2" width="27.25" style="1"/>
    <col min="3" max="5" width="22.9416666666667" style="1"/>
    <col min="6" max="6" width="28.4" style="1"/>
    <col min="7" max="9" width="22.9416666666667" style="1"/>
  </cols>
  <sheetData>
    <row r="1" ht="48" customHeight="1" spans="1:9">
      <c r="A1" s="14" t="s">
        <v>72</v>
      </c>
      <c r="B1" s="15"/>
      <c r="C1" s="15"/>
      <c r="D1" s="15"/>
      <c r="E1" s="15"/>
      <c r="F1" s="15"/>
      <c r="G1" s="15"/>
      <c r="H1" s="15"/>
      <c r="I1" s="15"/>
    </row>
    <row r="2" ht="19.5" customHeight="1" spans="1:9">
      <c r="A2" s="55"/>
      <c r="B2" s="55"/>
      <c r="C2" s="55"/>
      <c r="D2" s="55"/>
      <c r="E2" s="55"/>
      <c r="F2" s="55"/>
      <c r="G2" s="55"/>
      <c r="H2" s="55"/>
      <c r="I2" s="181" t="s">
        <v>73</v>
      </c>
    </row>
    <row r="3" ht="19.5" customHeight="1" spans="1:9">
      <c r="A3" s="16" t="s">
        <v>46</v>
      </c>
      <c r="B3" s="16"/>
      <c r="C3" s="16"/>
      <c r="D3" s="16"/>
      <c r="E3" s="16"/>
      <c r="F3" s="16"/>
      <c r="G3" s="16"/>
      <c r="H3" s="16"/>
      <c r="I3" s="18" t="s">
        <v>47</v>
      </c>
    </row>
    <row r="4" ht="39" customHeight="1" spans="1:9">
      <c r="A4" s="74" t="s">
        <v>74</v>
      </c>
      <c r="B4" s="19" t="s">
        <v>75</v>
      </c>
      <c r="C4" s="216" t="s">
        <v>76</v>
      </c>
      <c r="D4" s="19" t="s">
        <v>77</v>
      </c>
      <c r="E4" s="19" t="s">
        <v>78</v>
      </c>
      <c r="F4" s="19" t="s">
        <v>79</v>
      </c>
      <c r="G4" s="19" t="s">
        <v>80</v>
      </c>
      <c r="H4" s="19" t="s">
        <v>55</v>
      </c>
      <c r="I4" s="19" t="s">
        <v>56</v>
      </c>
    </row>
    <row r="5" ht="28.5" customHeight="1" spans="1:9">
      <c r="A5" s="217" t="s">
        <v>81</v>
      </c>
      <c r="B5" s="106">
        <f>C5+D5+E5+F5+G5+H5+I5</f>
        <v>8911374.18</v>
      </c>
      <c r="C5" s="106">
        <v>0</v>
      </c>
      <c r="D5" s="106">
        <v>8911374.18</v>
      </c>
      <c r="E5" s="106">
        <v>0</v>
      </c>
      <c r="F5" s="106">
        <v>0</v>
      </c>
      <c r="G5" s="106">
        <v>0</v>
      </c>
      <c r="H5" s="106">
        <v>0</v>
      </c>
      <c r="I5" s="106">
        <v>0</v>
      </c>
    </row>
    <row r="6" ht="28.5" customHeight="1" spans="1:9">
      <c r="A6" s="138" t="s">
        <v>82</v>
      </c>
      <c r="B6" s="106">
        <f>C6+D6+E6+F6+G6+H6+I6</f>
        <v>3428470</v>
      </c>
      <c r="C6" s="106">
        <v>0</v>
      </c>
      <c r="D6" s="106">
        <v>3428470</v>
      </c>
      <c r="E6" s="106">
        <v>0</v>
      </c>
      <c r="F6" s="106">
        <v>0</v>
      </c>
      <c r="G6" s="106">
        <v>0</v>
      </c>
      <c r="H6" s="106">
        <v>0</v>
      </c>
      <c r="I6" s="106">
        <v>0</v>
      </c>
    </row>
    <row r="7" ht="28.5" customHeight="1" spans="1:9">
      <c r="A7" s="138" t="s">
        <v>83</v>
      </c>
      <c r="B7" s="106">
        <f>C7+D7+E7+F7+G7+H7+I7</f>
        <v>5349502</v>
      </c>
      <c r="C7" s="106">
        <v>0</v>
      </c>
      <c r="D7" s="106">
        <v>5349502</v>
      </c>
      <c r="E7" s="106">
        <v>0</v>
      </c>
      <c r="F7" s="106">
        <v>0</v>
      </c>
      <c r="G7" s="106">
        <v>0</v>
      </c>
      <c r="H7" s="106">
        <v>0</v>
      </c>
      <c r="I7" s="106">
        <v>0</v>
      </c>
    </row>
    <row r="8" ht="28.5" customHeight="1" spans="1:9">
      <c r="A8" s="76" t="s">
        <v>84</v>
      </c>
      <c r="B8" s="106">
        <f>C8+D8+E8+F8+G8+H8+I8</f>
        <v>81992.13</v>
      </c>
      <c r="C8" s="106">
        <v>0</v>
      </c>
      <c r="D8" s="106">
        <v>81992.13</v>
      </c>
      <c r="E8" s="106">
        <v>0</v>
      </c>
      <c r="F8" s="106">
        <v>0</v>
      </c>
      <c r="G8" s="106">
        <v>0</v>
      </c>
      <c r="H8" s="106">
        <v>0</v>
      </c>
      <c r="I8" s="106">
        <v>0</v>
      </c>
    </row>
    <row r="9" ht="28.5" customHeight="1" spans="1:9">
      <c r="A9" s="76" t="s">
        <v>85</v>
      </c>
      <c r="B9" s="106">
        <f>C9+D9</f>
        <v>39284.18</v>
      </c>
      <c r="C9" s="106">
        <v>0</v>
      </c>
      <c r="D9" s="106">
        <v>39284.18</v>
      </c>
      <c r="E9" s="106"/>
      <c r="F9" s="106"/>
      <c r="G9" s="106"/>
      <c r="H9" s="106"/>
      <c r="I9" s="106"/>
    </row>
    <row r="10" ht="28.5" customHeight="1" spans="1:9">
      <c r="A10" s="76" t="s">
        <v>86</v>
      </c>
      <c r="B10" s="106">
        <f>C10+D10+E10+F10+I10</f>
        <v>4207.36</v>
      </c>
      <c r="C10" s="106">
        <v>0</v>
      </c>
      <c r="D10" s="106">
        <v>4207.36</v>
      </c>
      <c r="E10" s="106">
        <v>0</v>
      </c>
      <c r="F10" s="106">
        <v>0</v>
      </c>
      <c r="G10" s="106"/>
      <c r="H10" s="106"/>
      <c r="I10" s="106">
        <v>0</v>
      </c>
    </row>
    <row r="11" ht="28.5" customHeight="1" spans="1:9">
      <c r="A11" s="76" t="s">
        <v>87</v>
      </c>
      <c r="B11" s="106">
        <f>C11+D11+E11+F11+G11+H11+I11</f>
        <v>7918.51</v>
      </c>
      <c r="C11" s="106">
        <v>0</v>
      </c>
      <c r="D11" s="106">
        <v>7918.51</v>
      </c>
      <c r="E11" s="106">
        <v>0</v>
      </c>
      <c r="F11" s="106">
        <v>0</v>
      </c>
      <c r="G11" s="106">
        <v>0</v>
      </c>
      <c r="H11" s="106">
        <v>0</v>
      </c>
      <c r="I11" s="106">
        <v>0</v>
      </c>
    </row>
    <row r="12" ht="28.5" customHeight="1" spans="1:9">
      <c r="A12" s="76" t="s">
        <v>88</v>
      </c>
      <c r="B12" s="106">
        <f>C12</f>
        <v>0</v>
      </c>
      <c r="C12" s="106">
        <v>0</v>
      </c>
      <c r="D12" s="106"/>
      <c r="E12" s="106"/>
      <c r="F12" s="106"/>
      <c r="G12" s="106"/>
      <c r="H12" s="106"/>
      <c r="I12" s="106"/>
    </row>
    <row r="13" ht="28.5" customHeight="1" spans="1:9">
      <c r="A13" s="76" t="s">
        <v>89</v>
      </c>
      <c r="B13" s="106">
        <f>C13</f>
        <v>0</v>
      </c>
      <c r="C13" s="106">
        <v>0</v>
      </c>
      <c r="D13" s="106"/>
      <c r="E13" s="106"/>
      <c r="F13" s="106"/>
      <c r="G13" s="106"/>
      <c r="H13" s="106"/>
      <c r="I13" s="106"/>
    </row>
    <row r="14" ht="28.5" customHeight="1" spans="1:9">
      <c r="A14" s="138" t="s">
        <v>90</v>
      </c>
      <c r="B14" s="106">
        <f>C14+D14+E14+F14+G14+H14+I14</f>
        <v>4904618.98</v>
      </c>
      <c r="C14" s="106">
        <v>0</v>
      </c>
      <c r="D14" s="106">
        <v>4904618.98</v>
      </c>
      <c r="E14" s="106">
        <v>0</v>
      </c>
      <c r="F14" s="106">
        <v>0</v>
      </c>
      <c r="G14" s="106">
        <v>0</v>
      </c>
      <c r="H14" s="106">
        <v>0</v>
      </c>
      <c r="I14" s="106">
        <v>0</v>
      </c>
    </row>
    <row r="15" ht="28.5" customHeight="1" spans="1:9">
      <c r="A15" s="138" t="s">
        <v>91</v>
      </c>
      <c r="B15" s="106">
        <f>C15+D15+E15+F15+G15+H15+I15</f>
        <v>4866999.44</v>
      </c>
      <c r="C15" s="106">
        <v>0</v>
      </c>
      <c r="D15" s="106">
        <v>4866999.44</v>
      </c>
      <c r="E15" s="106">
        <v>0</v>
      </c>
      <c r="F15" s="106">
        <v>0</v>
      </c>
      <c r="G15" s="106">
        <v>0</v>
      </c>
      <c r="H15" s="106">
        <v>0</v>
      </c>
      <c r="I15" s="106">
        <v>0</v>
      </c>
    </row>
    <row r="16" ht="28.5" customHeight="1" spans="1:9">
      <c r="A16" s="138" t="s">
        <v>92</v>
      </c>
      <c r="B16" s="106">
        <f>C16+D16+E16+F16+I16</f>
        <v>36719.54</v>
      </c>
      <c r="C16" s="106">
        <v>0</v>
      </c>
      <c r="D16" s="106">
        <v>36719.54</v>
      </c>
      <c r="E16" s="106">
        <v>0</v>
      </c>
      <c r="F16" s="106">
        <v>0</v>
      </c>
      <c r="G16" s="106"/>
      <c r="H16" s="106"/>
      <c r="I16" s="106">
        <v>0</v>
      </c>
    </row>
    <row r="17" ht="28.5" customHeight="1" spans="1:9">
      <c r="A17" s="76" t="s">
        <v>93</v>
      </c>
      <c r="B17" s="106">
        <f>C17+D17+E17+F17+G17+H17+I17</f>
        <v>900</v>
      </c>
      <c r="C17" s="106">
        <v>0</v>
      </c>
      <c r="D17" s="106">
        <v>900</v>
      </c>
      <c r="E17" s="106">
        <v>0</v>
      </c>
      <c r="F17" s="106">
        <v>0</v>
      </c>
      <c r="G17" s="106">
        <v>0</v>
      </c>
      <c r="H17" s="106">
        <v>0</v>
      </c>
      <c r="I17" s="106">
        <v>0</v>
      </c>
    </row>
    <row r="18" ht="28.5" customHeight="1" spans="1:9">
      <c r="A18" s="76" t="s">
        <v>94</v>
      </c>
      <c r="B18" s="106">
        <f>C18</f>
        <v>0</v>
      </c>
      <c r="C18" s="106">
        <v>0</v>
      </c>
      <c r="D18" s="106"/>
      <c r="E18" s="106"/>
      <c r="F18" s="106"/>
      <c r="G18" s="106"/>
      <c r="H18" s="106"/>
      <c r="I18" s="106"/>
    </row>
    <row r="19" ht="28.5" customHeight="1" spans="1:9">
      <c r="A19" s="76" t="s">
        <v>95</v>
      </c>
      <c r="B19" s="106">
        <f>C19</f>
        <v>0</v>
      </c>
      <c r="C19" s="106">
        <v>0</v>
      </c>
      <c r="D19" s="106"/>
      <c r="E19" s="106"/>
      <c r="F19" s="106"/>
      <c r="G19" s="106"/>
      <c r="H19" s="106"/>
      <c r="I19" s="106"/>
    </row>
    <row r="20" ht="28.5" customHeight="1" spans="1:9">
      <c r="A20" s="217" t="s">
        <v>96</v>
      </c>
      <c r="B20" s="106">
        <f>C20+D20+E20+F20+G20+H20+I20</f>
        <v>4006755.2</v>
      </c>
      <c r="C20" s="106">
        <v>0</v>
      </c>
      <c r="D20" s="106">
        <v>4006755.2</v>
      </c>
      <c r="E20" s="106">
        <v>0</v>
      </c>
      <c r="F20" s="106">
        <v>0</v>
      </c>
      <c r="G20" s="106">
        <v>0</v>
      </c>
      <c r="H20" s="106">
        <v>0</v>
      </c>
      <c r="I20" s="106">
        <v>0</v>
      </c>
    </row>
    <row r="21" ht="28.5" customHeight="1" spans="1:9">
      <c r="A21" s="138" t="s">
        <v>97</v>
      </c>
      <c r="B21" s="106">
        <f>C21+D21+E21+F21+G21+H21+I21</f>
        <v>42257153.56</v>
      </c>
      <c r="C21" s="106">
        <v>0</v>
      </c>
      <c r="D21" s="106">
        <v>42257153.56</v>
      </c>
      <c r="E21" s="106">
        <v>0</v>
      </c>
      <c r="F21" s="106">
        <v>0</v>
      </c>
      <c r="G21" s="106">
        <v>0</v>
      </c>
      <c r="H21" s="106">
        <v>0</v>
      </c>
      <c r="I21" s="106">
        <v>0</v>
      </c>
    </row>
    <row r="22" ht="28.5" customHeight="1" spans="1:9">
      <c r="A22" s="199"/>
      <c r="B22" s="3"/>
      <c r="C22" s="3"/>
      <c r="D22" s="3"/>
      <c r="E22" s="3"/>
      <c r="F22" s="3"/>
      <c r="G22" s="3"/>
      <c r="H22" s="3"/>
      <c r="I22" s="194" t="s">
        <v>98</v>
      </c>
    </row>
  </sheetData>
  <mergeCells count="1">
    <mergeCell ref="A1:I1"/>
  </mergeCells>
  <printOptions horizontalCentered="1"/>
  <pageMargins left="0.393055555555556" right="0.393055555555556" top="0.393055555555556" bottom="0.393055555555556" header="0.511805555555556" footer="0.511805555555556"/>
  <pageSetup paperSize="9" scale="51" pageOrder="overThenDown" orientation="landscape" errors="blank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showGridLines="0" workbookViewId="0">
      <pane topLeftCell="A8" activePane="bottomRight" state="frozen"/>
      <selection activeCell="A1" sqref="A1:D1"/>
    </sheetView>
  </sheetViews>
  <sheetFormatPr defaultColWidth="8" defaultRowHeight="14.25" outlineLevelCol="3"/>
  <cols>
    <col min="1" max="1" width="49.7666666666667" style="1"/>
    <col min="2" max="2" width="32.8416666666667" style="1"/>
    <col min="3" max="3" width="50.3333333333333" style="1"/>
    <col min="4" max="4" width="31.8333333333333" style="1"/>
  </cols>
  <sheetData>
    <row r="1" ht="48" customHeight="1" spans="1:4">
      <c r="A1" s="14" t="s">
        <v>99</v>
      </c>
      <c r="B1" s="15"/>
      <c r="C1" s="15"/>
      <c r="D1" s="15"/>
    </row>
    <row r="2" customHeight="1" spans="1:4">
      <c r="A2" s="213"/>
      <c r="B2" s="213"/>
      <c r="C2" s="213"/>
      <c r="D2" s="213"/>
    </row>
    <row r="3" ht="19.5" customHeight="1" spans="1:4">
      <c r="A3" s="55"/>
      <c r="B3" s="214"/>
      <c r="C3" s="55"/>
      <c r="D3" s="181" t="s">
        <v>100</v>
      </c>
    </row>
    <row r="4" ht="19.5" customHeight="1" spans="1:4">
      <c r="A4" s="16" t="s">
        <v>46</v>
      </c>
      <c r="B4" s="18"/>
      <c r="C4" s="17"/>
      <c r="D4" s="18" t="s">
        <v>47</v>
      </c>
    </row>
    <row r="5" ht="28.5" customHeight="1" spans="1:4">
      <c r="A5" s="74" t="s">
        <v>48</v>
      </c>
      <c r="B5" s="74" t="s">
        <v>101</v>
      </c>
      <c r="C5" s="74" t="s">
        <v>48</v>
      </c>
      <c r="D5" s="74" t="s">
        <v>101</v>
      </c>
    </row>
    <row r="6" ht="28.5" customHeight="1" spans="1:4">
      <c r="A6" s="76" t="s">
        <v>102</v>
      </c>
      <c r="B6" s="100">
        <v>0</v>
      </c>
      <c r="C6" s="76" t="s">
        <v>103</v>
      </c>
      <c r="D6" s="100">
        <v>0</v>
      </c>
    </row>
    <row r="7" ht="28.5" customHeight="1" spans="1:4">
      <c r="A7" s="76" t="s">
        <v>104</v>
      </c>
      <c r="B7" s="100">
        <v>0</v>
      </c>
      <c r="C7" s="76" t="s">
        <v>105</v>
      </c>
      <c r="D7" s="100">
        <v>0</v>
      </c>
    </row>
    <row r="8" ht="28.5" customHeight="1" spans="1:4">
      <c r="A8" s="76" t="s">
        <v>106</v>
      </c>
      <c r="B8" s="100">
        <v>0</v>
      </c>
      <c r="C8" s="76" t="s">
        <v>107</v>
      </c>
      <c r="D8" s="100">
        <v>0</v>
      </c>
    </row>
    <row r="9" ht="28.5" customHeight="1" spans="1:4">
      <c r="A9" s="76" t="s">
        <v>108</v>
      </c>
      <c r="B9" s="100">
        <v>0</v>
      </c>
      <c r="C9" s="76" t="s">
        <v>109</v>
      </c>
      <c r="D9" s="100">
        <v>0</v>
      </c>
    </row>
    <row r="10" ht="28.5" customHeight="1" spans="1:4">
      <c r="A10" s="76" t="s">
        <v>110</v>
      </c>
      <c r="B10" s="100">
        <v>0</v>
      </c>
      <c r="C10" s="76" t="s">
        <v>111</v>
      </c>
      <c r="D10" s="100">
        <v>0</v>
      </c>
    </row>
    <row r="11" ht="28.5" customHeight="1" spans="1:4">
      <c r="A11" s="76" t="s">
        <v>112</v>
      </c>
      <c r="B11" s="100">
        <v>0</v>
      </c>
      <c r="C11" s="76" t="s">
        <v>113</v>
      </c>
      <c r="D11" s="100">
        <v>0</v>
      </c>
    </row>
    <row r="12" ht="28.5" customHeight="1" spans="1:4">
      <c r="A12" s="76" t="s">
        <v>114</v>
      </c>
      <c r="B12" s="106">
        <f>B6+B7+B8+B9+B10+B11</f>
        <v>0</v>
      </c>
      <c r="C12" s="76" t="s">
        <v>115</v>
      </c>
      <c r="D12" s="106">
        <f>D6+D8+D9+D10+D11</f>
        <v>0</v>
      </c>
    </row>
    <row r="13" ht="28.5" customHeight="1" spans="1:4">
      <c r="A13" s="76" t="s">
        <v>116</v>
      </c>
      <c r="B13" s="100">
        <v>0</v>
      </c>
      <c r="C13" s="76" t="s">
        <v>117</v>
      </c>
      <c r="D13" s="100">
        <v>0</v>
      </c>
    </row>
    <row r="14" ht="28.5" customHeight="1" spans="1:4">
      <c r="A14" s="182" t="s">
        <v>118</v>
      </c>
      <c r="B14" s="100">
        <v>0</v>
      </c>
      <c r="C14" s="76" t="s">
        <v>119</v>
      </c>
      <c r="D14" s="100">
        <v>0</v>
      </c>
    </row>
    <row r="15" ht="28.5" customHeight="1" spans="1:4">
      <c r="A15" s="76" t="s">
        <v>120</v>
      </c>
      <c r="B15" s="100">
        <v>0</v>
      </c>
      <c r="C15" s="76" t="s">
        <v>121</v>
      </c>
      <c r="D15" s="100">
        <v>0</v>
      </c>
    </row>
    <row r="16" ht="28.5" customHeight="1" spans="1:4">
      <c r="A16" s="182" t="s">
        <v>122</v>
      </c>
      <c r="B16" s="100">
        <v>0</v>
      </c>
      <c r="C16" s="76" t="s">
        <v>123</v>
      </c>
      <c r="D16" s="100">
        <v>0</v>
      </c>
    </row>
    <row r="17" ht="28.5" customHeight="1" spans="1:4">
      <c r="A17" s="76" t="s">
        <v>124</v>
      </c>
      <c r="B17" s="106">
        <f>B12+B13+B15</f>
        <v>0</v>
      </c>
      <c r="C17" s="76" t="s">
        <v>125</v>
      </c>
      <c r="D17" s="106">
        <f>D12+D13+D15</f>
        <v>0</v>
      </c>
    </row>
    <row r="18" ht="28.5" customHeight="1" spans="1:4">
      <c r="A18" s="117" t="s">
        <v>66</v>
      </c>
      <c r="B18" s="117" t="s">
        <v>66</v>
      </c>
      <c r="C18" s="76" t="s">
        <v>126</v>
      </c>
      <c r="D18" s="106">
        <f>B17-D17</f>
        <v>0</v>
      </c>
    </row>
    <row r="19" ht="28.5" customHeight="1" spans="1:4">
      <c r="A19" s="76" t="s">
        <v>127</v>
      </c>
      <c r="B19" s="100">
        <v>0</v>
      </c>
      <c r="C19" s="76" t="s">
        <v>128</v>
      </c>
      <c r="D19" s="95">
        <f>B19+D18</f>
        <v>0</v>
      </c>
    </row>
    <row r="20" ht="28.5" customHeight="1" spans="1:4">
      <c r="A20" s="77" t="s">
        <v>129</v>
      </c>
      <c r="B20" s="106">
        <f>B17+B19</f>
        <v>0</v>
      </c>
      <c r="C20" s="115" t="s">
        <v>130</v>
      </c>
      <c r="D20" s="25">
        <f>D17+D19</f>
        <v>0</v>
      </c>
    </row>
    <row r="21" ht="28.5" customHeight="1" spans="1:4">
      <c r="A21" s="193"/>
      <c r="B21" s="193"/>
      <c r="C21" s="55"/>
      <c r="D21" s="28" t="s">
        <v>131</v>
      </c>
    </row>
  </sheetData>
  <mergeCells count="1">
    <mergeCell ref="A1:D1"/>
  </mergeCells>
  <printOptions horizontalCentered="1"/>
  <pageMargins left="0.393700787401575" right="0.393700787401575" top="0.393700787401575" bottom="0.393700787401575" header="0.51181" footer="0.51181"/>
  <pageSetup paperSize="9" scale="90" pageOrder="overThenDown" orientation="landscape" errors="blank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2"/>
  <sheetViews>
    <sheetView showGridLines="0" topLeftCell="A13" workbookViewId="0">
      <pane topLeftCell="A5" activePane="bottomRight" state="frozen"/>
      <selection activeCell="A1" sqref="A1:D1"/>
    </sheetView>
  </sheetViews>
  <sheetFormatPr defaultColWidth="8" defaultRowHeight="14.25" outlineLevelCol="3"/>
  <cols>
    <col min="1" max="1" width="40.1583333333333" style="1"/>
    <col min="2" max="2" width="27.25" style="1"/>
    <col min="3" max="3" width="40.1583333333333" style="1"/>
    <col min="4" max="4" width="27.25" style="1"/>
  </cols>
  <sheetData>
    <row r="1" ht="48" customHeight="1" spans="1:4">
      <c r="A1" s="14" t="s">
        <v>132</v>
      </c>
      <c r="B1" s="15"/>
      <c r="C1" s="15"/>
      <c r="D1" s="15"/>
    </row>
    <row r="2" ht="19.5" customHeight="1" spans="1:4">
      <c r="A2" s="198"/>
      <c r="B2" s="198"/>
      <c r="C2" s="55"/>
      <c r="D2" s="215" t="s">
        <v>133</v>
      </c>
    </row>
    <row r="3" ht="19.5" customHeight="1" spans="1:4">
      <c r="A3" s="16" t="s">
        <v>46</v>
      </c>
      <c r="B3" s="16"/>
      <c r="C3" s="16"/>
      <c r="D3" s="18" t="s">
        <v>47</v>
      </c>
    </row>
    <row r="4" ht="28.5" customHeight="1" spans="1:4">
      <c r="A4" s="74" t="s">
        <v>134</v>
      </c>
      <c r="B4" s="19" t="s">
        <v>135</v>
      </c>
      <c r="C4" s="74" t="s">
        <v>134</v>
      </c>
      <c r="D4" s="19" t="s">
        <v>135</v>
      </c>
    </row>
    <row r="5" ht="28.5" customHeight="1" spans="1:4">
      <c r="A5" s="76" t="s">
        <v>136</v>
      </c>
      <c r="B5" s="100">
        <v>3428470</v>
      </c>
      <c r="C5" s="76" t="s">
        <v>137</v>
      </c>
      <c r="D5" s="100">
        <v>4379462</v>
      </c>
    </row>
    <row r="6" ht="28.5" customHeight="1" spans="1:4">
      <c r="A6" s="138" t="s">
        <v>138</v>
      </c>
      <c r="B6" s="100">
        <v>40140</v>
      </c>
      <c r="C6" s="76" t="s">
        <v>139</v>
      </c>
      <c r="D6" s="100">
        <v>399981.44</v>
      </c>
    </row>
    <row r="7" ht="28.5" customHeight="1" spans="1:4">
      <c r="A7" s="76" t="s">
        <v>104</v>
      </c>
      <c r="B7" s="100">
        <v>5349502</v>
      </c>
      <c r="C7" s="76" t="s">
        <v>140</v>
      </c>
      <c r="D7" s="100">
        <v>87556</v>
      </c>
    </row>
    <row r="8" ht="28.5" customHeight="1" spans="1:4">
      <c r="A8" s="76" t="s">
        <v>141</v>
      </c>
      <c r="B8" s="100">
        <v>4310150</v>
      </c>
      <c r="C8" s="76" t="s">
        <v>111</v>
      </c>
      <c r="D8" s="100">
        <v>36719.54</v>
      </c>
    </row>
    <row r="9" ht="28.5" customHeight="1" spans="1:4">
      <c r="A9" s="76" t="s">
        <v>142</v>
      </c>
      <c r="B9" s="100">
        <v>934520</v>
      </c>
      <c r="C9" s="76" t="s">
        <v>113</v>
      </c>
      <c r="D9" s="100">
        <v>900</v>
      </c>
    </row>
    <row r="10" ht="28.5" customHeight="1" spans="1:4">
      <c r="A10" s="138" t="s">
        <v>143</v>
      </c>
      <c r="B10" s="100">
        <v>0</v>
      </c>
      <c r="C10" s="77" t="s">
        <v>66</v>
      </c>
      <c r="D10" s="77" t="s">
        <v>66</v>
      </c>
    </row>
    <row r="11" ht="28.5" customHeight="1" spans="1:4">
      <c r="A11" s="138" t="s">
        <v>144</v>
      </c>
      <c r="B11" s="100">
        <v>81992.13</v>
      </c>
      <c r="C11" s="77" t="s">
        <v>66</v>
      </c>
      <c r="D11" s="77" t="s">
        <v>66</v>
      </c>
    </row>
    <row r="12" ht="28.5" customHeight="1" spans="1:4">
      <c r="A12" s="76" t="s">
        <v>145</v>
      </c>
      <c r="B12" s="100">
        <v>39284.18</v>
      </c>
      <c r="C12" s="77" t="s">
        <v>66</v>
      </c>
      <c r="D12" s="77" t="s">
        <v>66</v>
      </c>
    </row>
    <row r="13" ht="28.5" customHeight="1" spans="1:4">
      <c r="A13" s="76" t="s">
        <v>146</v>
      </c>
      <c r="B13" s="100">
        <v>4207.36</v>
      </c>
      <c r="C13" s="77" t="s">
        <v>66</v>
      </c>
      <c r="D13" s="77" t="s">
        <v>66</v>
      </c>
    </row>
    <row r="14" ht="28.5" customHeight="1" spans="1:4">
      <c r="A14" s="76" t="s">
        <v>147</v>
      </c>
      <c r="B14" s="100">
        <v>7918.51</v>
      </c>
      <c r="C14" s="77" t="s">
        <v>66</v>
      </c>
      <c r="D14" s="77" t="s">
        <v>66</v>
      </c>
    </row>
    <row r="15" ht="28.5" customHeight="1" spans="1:4">
      <c r="A15" s="76" t="s">
        <v>148</v>
      </c>
      <c r="B15" s="106">
        <f>B5+B7+B10+B11+B12+B13+B14</f>
        <v>8911374.18</v>
      </c>
      <c r="C15" s="76" t="s">
        <v>115</v>
      </c>
      <c r="D15" s="106">
        <f>D5+D6+D7+D8+D9</f>
        <v>4904618.98</v>
      </c>
    </row>
    <row r="16" ht="28.5" customHeight="1" spans="1:4">
      <c r="A16" s="76" t="s">
        <v>149</v>
      </c>
      <c r="B16" s="100">
        <v>0</v>
      </c>
      <c r="C16" s="76" t="s">
        <v>117</v>
      </c>
      <c r="D16" s="100">
        <v>0</v>
      </c>
    </row>
    <row r="17" ht="28.5" customHeight="1" spans="1:4">
      <c r="A17" s="76" t="s">
        <v>150</v>
      </c>
      <c r="B17" s="100">
        <v>0</v>
      </c>
      <c r="C17" s="76" t="s">
        <v>121</v>
      </c>
      <c r="D17" s="100">
        <v>0</v>
      </c>
    </row>
    <row r="18" ht="28.5" customHeight="1" spans="1:4">
      <c r="A18" s="76" t="s">
        <v>151</v>
      </c>
      <c r="B18" s="106">
        <f>B15+B16+B17</f>
        <v>8911374.18</v>
      </c>
      <c r="C18" s="76" t="s">
        <v>125</v>
      </c>
      <c r="D18" s="106">
        <f>D15+D16+D17</f>
        <v>4904618.98</v>
      </c>
    </row>
    <row r="19" ht="28.5" customHeight="1" spans="1:4">
      <c r="A19" s="77" t="s">
        <v>66</v>
      </c>
      <c r="B19" s="77" t="s">
        <v>66</v>
      </c>
      <c r="C19" s="76" t="s">
        <v>126</v>
      </c>
      <c r="D19" s="106">
        <f>B18-D18</f>
        <v>4006755.2</v>
      </c>
    </row>
    <row r="20" ht="28.5" customHeight="1" spans="1:4">
      <c r="A20" s="76" t="s">
        <v>152</v>
      </c>
      <c r="B20" s="100">
        <v>38250398.36</v>
      </c>
      <c r="C20" s="76" t="s">
        <v>128</v>
      </c>
      <c r="D20" s="106">
        <f>B20+D19</f>
        <v>42257153.56</v>
      </c>
    </row>
    <row r="21" ht="28.5" customHeight="1" spans="1:4">
      <c r="A21" s="162" t="s">
        <v>153</v>
      </c>
      <c r="B21" s="106">
        <f>B18+B20</f>
        <v>47161772.54</v>
      </c>
      <c r="C21" s="77" t="s">
        <v>154</v>
      </c>
      <c r="D21" s="106">
        <f>D18+D20</f>
        <v>47161772.54</v>
      </c>
    </row>
    <row r="22" ht="28.5" customHeight="1" spans="1:4">
      <c r="A22" s="212"/>
      <c r="B22" s="212"/>
      <c r="C22" s="212"/>
      <c r="D22" s="194" t="s">
        <v>155</v>
      </c>
    </row>
  </sheetData>
  <mergeCells count="1">
    <mergeCell ref="A1:D1"/>
  </mergeCells>
  <printOptions horizontalCentered="1"/>
  <pageMargins left="0.393055555555556" right="0.393055555555556" top="0.393055555555556" bottom="0.393055555555556" header="0.511805555555556" footer="0.511805555555556"/>
  <pageSetup paperSize="9" scale="89" pageOrder="overThenDown" orientation="landscape" errors="blank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showGridLines="0" workbookViewId="0">
      <pane topLeftCell="A6" activePane="bottomRight" state="frozen"/>
      <selection activeCell="A1" sqref="A1:D1"/>
    </sheetView>
  </sheetViews>
  <sheetFormatPr defaultColWidth="8" defaultRowHeight="14.25" outlineLevelCol="3"/>
  <cols>
    <col min="1" max="4" width="33.4166666666667" style="1"/>
  </cols>
  <sheetData>
    <row r="1" ht="48" customHeight="1" spans="1:4">
      <c r="A1" s="14" t="s">
        <v>156</v>
      </c>
      <c r="B1" s="15"/>
      <c r="C1" s="15"/>
      <c r="D1" s="15"/>
    </row>
    <row r="2" customHeight="1" spans="1:4">
      <c r="A2" s="213"/>
      <c r="B2" s="213"/>
      <c r="C2" s="213"/>
      <c r="D2" s="213"/>
    </row>
    <row r="3" ht="19.5" customHeight="1" spans="1:4">
      <c r="A3" s="55"/>
      <c r="B3" s="214"/>
      <c r="C3" s="55"/>
      <c r="D3" s="181" t="s">
        <v>157</v>
      </c>
    </row>
    <row r="4" ht="19.5" customHeight="1" spans="1:4">
      <c r="A4" s="29" t="s">
        <v>46</v>
      </c>
      <c r="B4" s="32"/>
      <c r="C4" s="30"/>
      <c r="D4" s="32" t="s">
        <v>47</v>
      </c>
    </row>
    <row r="5" ht="28.5" customHeight="1" spans="1:4">
      <c r="A5" s="44" t="s">
        <v>48</v>
      </c>
      <c r="B5" s="44" t="s">
        <v>101</v>
      </c>
      <c r="C5" s="44" t="s">
        <v>48</v>
      </c>
      <c r="D5" s="44" t="s">
        <v>101</v>
      </c>
    </row>
    <row r="6" ht="28.5" customHeight="1" spans="1:4">
      <c r="A6" s="35" t="s">
        <v>102</v>
      </c>
      <c r="B6" s="24">
        <v>0</v>
      </c>
      <c r="C6" s="35" t="s">
        <v>103</v>
      </c>
      <c r="D6" s="24">
        <v>0</v>
      </c>
    </row>
    <row r="7" ht="28.5" customHeight="1" spans="1:4">
      <c r="A7" s="35" t="s">
        <v>158</v>
      </c>
      <c r="B7" s="24">
        <v>0</v>
      </c>
      <c r="C7" s="35" t="s">
        <v>159</v>
      </c>
      <c r="D7" s="24">
        <v>0</v>
      </c>
    </row>
    <row r="8" ht="28.5" customHeight="1" spans="1:4">
      <c r="A8" s="35" t="s">
        <v>106</v>
      </c>
      <c r="B8" s="24">
        <v>0</v>
      </c>
      <c r="C8" s="35" t="s">
        <v>160</v>
      </c>
      <c r="D8" s="24">
        <v>0</v>
      </c>
    </row>
    <row r="9" ht="28.5" customHeight="1" spans="1:4">
      <c r="A9" s="35" t="s">
        <v>161</v>
      </c>
      <c r="B9" s="24">
        <v>0</v>
      </c>
      <c r="C9" s="34" t="s">
        <v>66</v>
      </c>
      <c r="D9" s="34" t="s">
        <v>66</v>
      </c>
    </row>
    <row r="10" ht="28.5" customHeight="1" spans="1:4">
      <c r="A10" s="35" t="s">
        <v>162</v>
      </c>
      <c r="B10" s="24">
        <v>0</v>
      </c>
      <c r="C10" s="34" t="s">
        <v>66</v>
      </c>
      <c r="D10" s="34" t="s">
        <v>66</v>
      </c>
    </row>
    <row r="11" ht="28.5" customHeight="1" spans="1:4">
      <c r="A11" s="35" t="s">
        <v>163</v>
      </c>
      <c r="B11" s="25">
        <f>B6+B7+B8+B9+B10</f>
        <v>0</v>
      </c>
      <c r="C11" s="35" t="s">
        <v>164</v>
      </c>
      <c r="D11" s="25">
        <f>D6+D7+D8</f>
        <v>0</v>
      </c>
    </row>
    <row r="12" ht="28.5" customHeight="1" spans="1:4">
      <c r="A12" s="35" t="s">
        <v>165</v>
      </c>
      <c r="B12" s="24">
        <v>0</v>
      </c>
      <c r="C12" s="35" t="s">
        <v>166</v>
      </c>
      <c r="D12" s="24">
        <v>0</v>
      </c>
    </row>
    <row r="13" ht="28.5" customHeight="1" spans="1:4">
      <c r="A13" s="35" t="s">
        <v>167</v>
      </c>
      <c r="B13" s="24">
        <v>0</v>
      </c>
      <c r="C13" s="35" t="s">
        <v>168</v>
      </c>
      <c r="D13" s="24">
        <v>0</v>
      </c>
    </row>
    <row r="14" ht="28.5" customHeight="1" spans="1:4">
      <c r="A14" s="35" t="s">
        <v>169</v>
      </c>
      <c r="B14" s="25">
        <f>B11+B12+B13</f>
        <v>0</v>
      </c>
      <c r="C14" s="35" t="s">
        <v>170</v>
      </c>
      <c r="D14" s="25">
        <f>D11+D12+D13</f>
        <v>0</v>
      </c>
    </row>
    <row r="15" ht="28.5" customHeight="1" spans="1:4">
      <c r="A15" s="34" t="s">
        <v>66</v>
      </c>
      <c r="B15" s="34" t="s">
        <v>66</v>
      </c>
      <c r="C15" s="35" t="s">
        <v>171</v>
      </c>
      <c r="D15" s="25">
        <f>B14-D14</f>
        <v>0</v>
      </c>
    </row>
    <row r="16" ht="28.5" customHeight="1" spans="1:4">
      <c r="A16" s="35" t="s">
        <v>172</v>
      </c>
      <c r="B16" s="24">
        <v>0</v>
      </c>
      <c r="C16" s="35" t="s">
        <v>173</v>
      </c>
      <c r="D16" s="25">
        <f>B16+D15</f>
        <v>0</v>
      </c>
    </row>
    <row r="17" ht="28.5" customHeight="1" spans="1:4">
      <c r="A17" s="34" t="s">
        <v>129</v>
      </c>
      <c r="B17" s="25">
        <f>B14+B16</f>
        <v>0</v>
      </c>
      <c r="C17" s="34" t="s">
        <v>130</v>
      </c>
      <c r="D17" s="25">
        <f>D14+D16</f>
        <v>0</v>
      </c>
    </row>
    <row r="18" ht="28.5" customHeight="1" spans="1:4">
      <c r="A18" s="27"/>
      <c r="B18" s="27"/>
      <c r="C18" s="27"/>
      <c r="D18" s="28" t="s">
        <v>174</v>
      </c>
    </row>
  </sheetData>
  <mergeCells count="1">
    <mergeCell ref="A1:D1"/>
  </mergeCells>
  <printOptions horizontalCentered="1"/>
  <pageMargins left="0.393700787401575" right="0.393700787401575" top="0.393700787401575" bottom="0.393700787401575" header="0.51181" footer="0.51181"/>
  <pageSetup paperSize="9" pageOrder="overThenDown" orientation="landscape" errors="blank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showGridLines="0" workbookViewId="0">
      <pane topLeftCell="A6" activePane="bottomRight" state="frozen"/>
      <selection activeCell="A1" sqref="A1:H1"/>
    </sheetView>
  </sheetViews>
  <sheetFormatPr defaultColWidth="8" defaultRowHeight="14.25" outlineLevelCol="7"/>
  <cols>
    <col min="1" max="1" width="34.275" style="1"/>
    <col min="2" max="4" width="27.25" style="1"/>
    <col min="5" max="5" width="34.275" style="1"/>
    <col min="6" max="6" width="27.25" style="1"/>
    <col min="7" max="7" width="26.8166666666667" style="1"/>
    <col min="8" max="8" width="27.25" style="1"/>
  </cols>
  <sheetData>
    <row r="1" ht="48" customHeight="1" spans="1:8">
      <c r="A1" s="14" t="s">
        <v>175</v>
      </c>
      <c r="B1" s="15"/>
      <c r="C1" s="15"/>
      <c r="D1" s="15"/>
      <c r="E1" s="15"/>
      <c r="F1" s="15"/>
      <c r="G1" s="15"/>
      <c r="H1" s="15"/>
    </row>
    <row r="2" customHeight="1" spans="1:8">
      <c r="A2" s="196"/>
      <c r="B2" s="196"/>
      <c r="C2" s="196"/>
      <c r="D2" s="196"/>
      <c r="E2" s="196"/>
      <c r="F2" s="196"/>
      <c r="G2" s="196"/>
      <c r="H2" s="196"/>
    </row>
    <row r="3" ht="19.5" customHeight="1" spans="1:8">
      <c r="A3" s="55"/>
      <c r="B3" s="55"/>
      <c r="C3" s="55"/>
      <c r="D3" s="55"/>
      <c r="E3" s="55"/>
      <c r="F3" s="55"/>
      <c r="G3" s="55"/>
      <c r="H3" s="181" t="s">
        <v>176</v>
      </c>
    </row>
    <row r="4" ht="19.5" customHeight="1" spans="1:8">
      <c r="A4" s="16" t="s">
        <v>46</v>
      </c>
      <c r="B4" s="16"/>
      <c r="C4" s="16"/>
      <c r="D4" s="17"/>
      <c r="E4" s="16"/>
      <c r="F4" s="16"/>
      <c r="G4" s="16"/>
      <c r="H4" s="18" t="s">
        <v>47</v>
      </c>
    </row>
    <row r="5" ht="37.5" customHeight="1" spans="1:8">
      <c r="A5" s="74" t="s">
        <v>48</v>
      </c>
      <c r="B5" s="74" t="s">
        <v>177</v>
      </c>
      <c r="C5" s="19" t="s">
        <v>178</v>
      </c>
      <c r="D5" s="19" t="s">
        <v>179</v>
      </c>
      <c r="E5" s="74" t="s">
        <v>48</v>
      </c>
      <c r="F5" s="19" t="s">
        <v>177</v>
      </c>
      <c r="G5" s="19" t="s">
        <v>178</v>
      </c>
      <c r="H5" s="19" t="s">
        <v>179</v>
      </c>
    </row>
    <row r="6" ht="28.5" customHeight="1" spans="1:8">
      <c r="A6" s="76" t="s">
        <v>180</v>
      </c>
      <c r="B6" s="106">
        <f>C6+D6</f>
        <v>0</v>
      </c>
      <c r="C6" s="106">
        <f>C7+C8</f>
        <v>0</v>
      </c>
      <c r="D6" s="106">
        <f>D7+D8</f>
        <v>0</v>
      </c>
      <c r="E6" s="76" t="s">
        <v>181</v>
      </c>
      <c r="F6" s="106">
        <f>G6+H6</f>
        <v>0</v>
      </c>
      <c r="G6" s="106">
        <f>G7+G8+G9+G10</f>
        <v>0</v>
      </c>
      <c r="H6" s="106">
        <f>H7+H8+H9</f>
        <v>0</v>
      </c>
    </row>
    <row r="7" ht="28.5" customHeight="1" spans="1:8">
      <c r="A7" s="76" t="s">
        <v>182</v>
      </c>
      <c r="B7" s="106">
        <f>C7+D7</f>
        <v>0</v>
      </c>
      <c r="C7" s="100">
        <v>0</v>
      </c>
      <c r="D7" s="100">
        <v>0</v>
      </c>
      <c r="E7" s="76" t="s">
        <v>183</v>
      </c>
      <c r="F7" s="106">
        <f>G7+H7</f>
        <v>0</v>
      </c>
      <c r="G7" s="100">
        <v>0</v>
      </c>
      <c r="H7" s="100">
        <v>0</v>
      </c>
    </row>
    <row r="8" ht="28.5" customHeight="1" spans="1:8">
      <c r="A8" s="83" t="s">
        <v>184</v>
      </c>
      <c r="B8" s="95">
        <f>C8+D8</f>
        <v>0</v>
      </c>
      <c r="C8" s="100">
        <v>0</v>
      </c>
      <c r="D8" s="100">
        <v>0</v>
      </c>
      <c r="E8" s="76" t="s">
        <v>185</v>
      </c>
      <c r="F8" s="95">
        <f>G8+H8</f>
        <v>0</v>
      </c>
      <c r="G8" s="110">
        <v>0</v>
      </c>
      <c r="H8" s="100">
        <v>0</v>
      </c>
    </row>
    <row r="9" ht="28.5" customHeight="1" spans="1:8">
      <c r="A9" s="86" t="s">
        <v>104</v>
      </c>
      <c r="B9" s="92">
        <f>C9</f>
        <v>0</v>
      </c>
      <c r="C9" s="100">
        <v>0</v>
      </c>
      <c r="D9" s="77" t="s">
        <v>66</v>
      </c>
      <c r="E9" s="76" t="s">
        <v>186</v>
      </c>
      <c r="F9" s="92">
        <f>G9+H9</f>
        <v>0</v>
      </c>
      <c r="G9" s="90">
        <v>0</v>
      </c>
      <c r="H9" s="100">
        <v>0</v>
      </c>
    </row>
    <row r="10" ht="39" customHeight="1" spans="1:8">
      <c r="A10" s="182" t="s">
        <v>187</v>
      </c>
      <c r="B10" s="106">
        <f>C10</f>
        <v>0</v>
      </c>
      <c r="C10" s="100">
        <v>0</v>
      </c>
      <c r="D10" s="117" t="s">
        <v>66</v>
      </c>
      <c r="E10" s="76" t="s">
        <v>188</v>
      </c>
      <c r="F10" s="106">
        <f>G10</f>
        <v>0</v>
      </c>
      <c r="G10" s="100">
        <v>0</v>
      </c>
      <c r="H10" s="77" t="s">
        <v>66</v>
      </c>
    </row>
    <row r="11" ht="28.5" customHeight="1" spans="1:8">
      <c r="A11" s="76" t="s">
        <v>106</v>
      </c>
      <c r="B11" s="106">
        <f>C11+D11</f>
        <v>0</v>
      </c>
      <c r="C11" s="100">
        <v>0</v>
      </c>
      <c r="D11" s="100">
        <v>0</v>
      </c>
      <c r="E11" s="76" t="s">
        <v>159</v>
      </c>
      <c r="F11" s="106">
        <f>H11</f>
        <v>0</v>
      </c>
      <c r="G11" s="77" t="s">
        <v>66</v>
      </c>
      <c r="H11" s="100">
        <v>0</v>
      </c>
    </row>
    <row r="12" ht="28.5" customHeight="1" spans="1:8">
      <c r="A12" s="76" t="s">
        <v>161</v>
      </c>
      <c r="B12" s="106">
        <f>D12</f>
        <v>0</v>
      </c>
      <c r="C12" s="117" t="s">
        <v>66</v>
      </c>
      <c r="D12" s="100">
        <v>0</v>
      </c>
      <c r="E12" s="76" t="s">
        <v>160</v>
      </c>
      <c r="F12" s="106">
        <f>G12+H12</f>
        <v>0</v>
      </c>
      <c r="G12" s="100">
        <v>0</v>
      </c>
      <c r="H12" s="100">
        <v>0</v>
      </c>
    </row>
    <row r="13" ht="28.5" customHeight="1" spans="1:8">
      <c r="A13" s="76" t="s">
        <v>162</v>
      </c>
      <c r="B13" s="106">
        <f>C13+D13</f>
        <v>0</v>
      </c>
      <c r="C13" s="100">
        <v>0</v>
      </c>
      <c r="D13" s="100">
        <v>0</v>
      </c>
      <c r="E13" s="77" t="s">
        <v>66</v>
      </c>
      <c r="F13" s="77" t="s">
        <v>66</v>
      </c>
      <c r="G13" s="77" t="s">
        <v>66</v>
      </c>
      <c r="H13" s="77" t="s">
        <v>66</v>
      </c>
    </row>
    <row r="14" ht="28.5" customHeight="1" spans="1:8">
      <c r="A14" s="76" t="s">
        <v>163</v>
      </c>
      <c r="B14" s="106">
        <f>B6+B9+B11+B12+B13</f>
        <v>0</v>
      </c>
      <c r="C14" s="106">
        <f>C6+C9+C11+C13</f>
        <v>0</v>
      </c>
      <c r="D14" s="106">
        <f>D6+D11+D12+D13</f>
        <v>0</v>
      </c>
      <c r="E14" s="76" t="s">
        <v>164</v>
      </c>
      <c r="F14" s="106">
        <f>F6+F11+F12</f>
        <v>0</v>
      </c>
      <c r="G14" s="106">
        <f>G6+G12</f>
        <v>0</v>
      </c>
      <c r="H14" s="106">
        <f>H6+H11+H12</f>
        <v>0</v>
      </c>
    </row>
    <row r="15" ht="28.5" customHeight="1" spans="1:8">
      <c r="A15" s="76" t="s">
        <v>165</v>
      </c>
      <c r="B15" s="106">
        <f>C15+D15</f>
        <v>0</v>
      </c>
      <c r="C15" s="100">
        <v>0</v>
      </c>
      <c r="D15" s="100">
        <v>0</v>
      </c>
      <c r="E15" s="76" t="s">
        <v>166</v>
      </c>
      <c r="F15" s="106">
        <f>G15+H15</f>
        <v>0</v>
      </c>
      <c r="G15" s="100">
        <v>0</v>
      </c>
      <c r="H15" s="100">
        <v>0</v>
      </c>
    </row>
    <row r="16" ht="28.5" customHeight="1" spans="1:8">
      <c r="A16" s="76" t="s">
        <v>167</v>
      </c>
      <c r="B16" s="106">
        <f>C16+D16</f>
        <v>0</v>
      </c>
      <c r="C16" s="100">
        <v>0</v>
      </c>
      <c r="D16" s="100">
        <v>0</v>
      </c>
      <c r="E16" s="76" t="s">
        <v>168</v>
      </c>
      <c r="F16" s="106">
        <f>G16+H16</f>
        <v>0</v>
      </c>
      <c r="G16" s="100">
        <v>0</v>
      </c>
      <c r="H16" s="100">
        <v>0</v>
      </c>
    </row>
    <row r="17" ht="28.5" customHeight="1" spans="1:8">
      <c r="A17" s="138" t="s">
        <v>169</v>
      </c>
      <c r="B17" s="106">
        <f>B14+B15+B16</f>
        <v>0</v>
      </c>
      <c r="C17" s="106">
        <f>C14+C15+C16</f>
        <v>0</v>
      </c>
      <c r="D17" s="106">
        <f>D14+D15+D16</f>
        <v>0</v>
      </c>
      <c r="E17" s="76" t="s">
        <v>170</v>
      </c>
      <c r="F17" s="106">
        <f>F14+F15+F16</f>
        <v>0</v>
      </c>
      <c r="G17" s="106">
        <f>G14+G15+G16</f>
        <v>0</v>
      </c>
      <c r="H17" s="106">
        <f>H14+H15+H16</f>
        <v>0</v>
      </c>
    </row>
    <row r="18" ht="28.5" customHeight="1" spans="1:8">
      <c r="A18" s="21" t="s">
        <v>66</v>
      </c>
      <c r="B18" s="21" t="s">
        <v>66</v>
      </c>
      <c r="C18" s="21" t="s">
        <v>66</v>
      </c>
      <c r="D18" s="21" t="s">
        <v>66</v>
      </c>
      <c r="E18" s="76" t="s">
        <v>171</v>
      </c>
      <c r="F18" s="106">
        <f>B17-F17</f>
        <v>0</v>
      </c>
      <c r="G18" s="106">
        <f>C17-G17</f>
        <v>0</v>
      </c>
      <c r="H18" s="106">
        <f>D17-H17</f>
        <v>0</v>
      </c>
    </row>
    <row r="19" ht="28.5" customHeight="1" spans="1:8">
      <c r="A19" s="86" t="s">
        <v>172</v>
      </c>
      <c r="B19" s="92">
        <f>C19+D19</f>
        <v>0</v>
      </c>
      <c r="C19" s="90">
        <v>0</v>
      </c>
      <c r="D19" s="90">
        <v>0</v>
      </c>
      <c r="E19" s="76" t="s">
        <v>173</v>
      </c>
      <c r="F19" s="106">
        <f>B19+F18</f>
        <v>0</v>
      </c>
      <c r="G19" s="106">
        <f>C19+G18</f>
        <v>0</v>
      </c>
      <c r="H19" s="106">
        <f>D19+H18</f>
        <v>0</v>
      </c>
    </row>
    <row r="20" ht="28.5" customHeight="1" spans="1:8">
      <c r="A20" s="77" t="s">
        <v>189</v>
      </c>
      <c r="B20" s="106">
        <f>B17+B19</f>
        <v>0</v>
      </c>
      <c r="C20" s="106">
        <f>C17+C19</f>
        <v>0</v>
      </c>
      <c r="D20" s="106">
        <f>D17+D19</f>
        <v>0</v>
      </c>
      <c r="E20" s="77" t="s">
        <v>189</v>
      </c>
      <c r="F20" s="106">
        <f>F17+F19</f>
        <v>0</v>
      </c>
      <c r="G20" s="106">
        <f>G17+G19</f>
        <v>0</v>
      </c>
      <c r="H20" s="106">
        <f>H17+H19</f>
        <v>0</v>
      </c>
    </row>
    <row r="21" ht="28.5" customHeight="1" spans="1:8">
      <c r="A21" s="212"/>
      <c r="B21" s="212"/>
      <c r="C21" s="212"/>
      <c r="D21" s="212"/>
      <c r="E21" s="193"/>
      <c r="F21" s="193"/>
      <c r="G21" s="193"/>
      <c r="H21" s="194" t="s">
        <v>190</v>
      </c>
    </row>
  </sheetData>
  <mergeCells count="1">
    <mergeCell ref="A1:H1"/>
  </mergeCells>
  <printOptions horizontalCentered="1"/>
  <pageMargins left="0.393700787401575" right="0.393700787401575" top="0.393700787401575" bottom="0.393700787401575" header="0.51181" footer="0.51181"/>
  <pageSetup paperSize="9" scale="64" pageOrder="overThenDown" orientation="landscape" errors="blank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showGridLines="0" workbookViewId="0">
      <pane topLeftCell="A5" activePane="bottomRight" state="frozen"/>
      <selection activeCell="A1" sqref="A1:D1"/>
    </sheetView>
  </sheetViews>
  <sheetFormatPr defaultColWidth="8" defaultRowHeight="14.25" outlineLevelCol="3"/>
  <cols>
    <col min="1" max="1" width="45.4666666666667" style="1"/>
    <col min="2" max="2" width="28.825" style="1"/>
    <col min="3" max="3" width="45.4666666666667" style="1"/>
    <col min="4" max="4" width="28.825" style="1"/>
  </cols>
  <sheetData>
    <row r="1" ht="48" customHeight="1" spans="1:4">
      <c r="A1" s="14" t="s">
        <v>191</v>
      </c>
      <c r="B1" s="3"/>
      <c r="C1" s="15"/>
      <c r="D1" s="3"/>
    </row>
    <row r="2" ht="21" customHeight="1" spans="1:4">
      <c r="A2" s="198"/>
      <c r="B2" s="199"/>
      <c r="C2" s="55"/>
      <c r="D2" s="200" t="s">
        <v>192</v>
      </c>
    </row>
    <row r="3" ht="21" customHeight="1" spans="1:4">
      <c r="A3" s="16" t="s">
        <v>46</v>
      </c>
      <c r="B3" s="156"/>
      <c r="C3" s="16"/>
      <c r="D3" s="201" t="s">
        <v>47</v>
      </c>
    </row>
    <row r="4" ht="30" customHeight="1" spans="1:4">
      <c r="A4" s="74" t="s">
        <v>134</v>
      </c>
      <c r="B4" s="19" t="s">
        <v>135</v>
      </c>
      <c r="C4" s="74" t="s">
        <v>134</v>
      </c>
      <c r="D4" s="75" t="s">
        <v>135</v>
      </c>
    </row>
    <row r="5" ht="30" customHeight="1" spans="1:4">
      <c r="A5" s="9" t="s">
        <v>180</v>
      </c>
      <c r="B5" s="100">
        <v>0</v>
      </c>
      <c r="C5" s="60" t="s">
        <v>181</v>
      </c>
      <c r="D5" s="189">
        <f>D6+D7</f>
        <v>0</v>
      </c>
    </row>
    <row r="6" ht="30" customHeight="1" spans="1:4">
      <c r="A6" s="9" t="s">
        <v>193</v>
      </c>
      <c r="B6" s="100">
        <v>0</v>
      </c>
      <c r="C6" s="76" t="s">
        <v>194</v>
      </c>
      <c r="D6" s="100">
        <v>0</v>
      </c>
    </row>
    <row r="7" ht="30" customHeight="1" spans="1:4">
      <c r="A7" s="9" t="s">
        <v>195</v>
      </c>
      <c r="B7" s="100">
        <v>0</v>
      </c>
      <c r="C7" s="76" t="s">
        <v>196</v>
      </c>
      <c r="D7" s="100">
        <v>0</v>
      </c>
    </row>
    <row r="8" ht="30" customHeight="1" spans="1:4">
      <c r="A8" s="202" t="s">
        <v>197</v>
      </c>
      <c r="B8" s="110">
        <v>0</v>
      </c>
      <c r="C8" s="76" t="s">
        <v>198</v>
      </c>
      <c r="D8" s="100">
        <v>0</v>
      </c>
    </row>
    <row r="9" ht="30" customHeight="1" spans="1:4">
      <c r="A9" s="203" t="s">
        <v>104</v>
      </c>
      <c r="B9" s="90">
        <v>0</v>
      </c>
      <c r="C9" s="76" t="s">
        <v>160</v>
      </c>
      <c r="D9" s="100">
        <v>0</v>
      </c>
    </row>
    <row r="10" ht="30" customHeight="1" spans="1:4">
      <c r="A10" s="9" t="s">
        <v>199</v>
      </c>
      <c r="B10" s="100">
        <v>0</v>
      </c>
      <c r="C10" s="77" t="s">
        <v>66</v>
      </c>
      <c r="D10" s="77" t="s">
        <v>66</v>
      </c>
    </row>
    <row r="11" ht="39" customHeight="1" spans="1:4">
      <c r="A11" s="204" t="s">
        <v>200</v>
      </c>
      <c r="B11" s="110">
        <v>0</v>
      </c>
      <c r="C11" s="21" t="s">
        <v>66</v>
      </c>
      <c r="D11" s="21" t="s">
        <v>66</v>
      </c>
    </row>
    <row r="12" ht="30" customHeight="1" spans="1:4">
      <c r="A12" s="205" t="s">
        <v>106</v>
      </c>
      <c r="B12" s="90">
        <v>0</v>
      </c>
      <c r="C12" s="82" t="s">
        <v>66</v>
      </c>
      <c r="D12" s="82" t="s">
        <v>66</v>
      </c>
    </row>
    <row r="13" ht="30" customHeight="1" spans="1:4">
      <c r="A13" s="203" t="s">
        <v>201</v>
      </c>
      <c r="B13" s="127">
        <v>0</v>
      </c>
      <c r="C13" s="206" t="s">
        <v>66</v>
      </c>
      <c r="D13" s="21" t="s">
        <v>66</v>
      </c>
    </row>
    <row r="14" ht="30" customHeight="1" spans="1:4">
      <c r="A14" s="207" t="s">
        <v>202</v>
      </c>
      <c r="B14" s="189">
        <f>B5+B9+B12+B13</f>
        <v>0</v>
      </c>
      <c r="C14" s="208" t="s">
        <v>164</v>
      </c>
      <c r="D14" s="189">
        <f>D5+D8+D9</f>
        <v>0</v>
      </c>
    </row>
    <row r="15" ht="30" customHeight="1" spans="1:4">
      <c r="A15" s="9" t="s">
        <v>203</v>
      </c>
      <c r="B15" s="118">
        <v>0</v>
      </c>
      <c r="C15" s="209" t="s">
        <v>166</v>
      </c>
      <c r="D15" s="100">
        <v>0</v>
      </c>
    </row>
    <row r="16" ht="30" customHeight="1" spans="1:4">
      <c r="A16" s="9" t="s">
        <v>204</v>
      </c>
      <c r="B16" s="127">
        <v>0</v>
      </c>
      <c r="C16" s="209" t="s">
        <v>168</v>
      </c>
      <c r="D16" s="110">
        <v>0</v>
      </c>
    </row>
    <row r="17" ht="30" customHeight="1" spans="1:4">
      <c r="A17" s="210" t="s">
        <v>205</v>
      </c>
      <c r="B17" s="190">
        <f>B14+B15+B16</f>
        <v>0</v>
      </c>
      <c r="C17" s="60" t="s">
        <v>170</v>
      </c>
      <c r="D17" s="25">
        <f>D14+D15+D16</f>
        <v>0</v>
      </c>
    </row>
    <row r="18" ht="30" customHeight="1" spans="1:4">
      <c r="A18" s="80" t="s">
        <v>66</v>
      </c>
      <c r="B18" s="80" t="s">
        <v>66</v>
      </c>
      <c r="C18" s="63" t="s">
        <v>171</v>
      </c>
      <c r="D18" s="25">
        <f>B17-D17</f>
        <v>0</v>
      </c>
    </row>
    <row r="19" ht="30" customHeight="1" spans="1:4">
      <c r="A19" s="203" t="s">
        <v>206</v>
      </c>
      <c r="B19" s="88">
        <v>0</v>
      </c>
      <c r="C19" s="66" t="s">
        <v>173</v>
      </c>
      <c r="D19" s="25">
        <f>B19+D18</f>
        <v>0</v>
      </c>
    </row>
    <row r="20" ht="30" customHeight="1" spans="1:4">
      <c r="A20" s="211" t="s">
        <v>153</v>
      </c>
      <c r="B20" s="190">
        <f>B17+B19</f>
        <v>0</v>
      </c>
      <c r="C20" s="115" t="s">
        <v>154</v>
      </c>
      <c r="D20" s="25">
        <f>D17+D19</f>
        <v>0</v>
      </c>
    </row>
    <row r="21" ht="30" customHeight="1" spans="1:4">
      <c r="A21" s="212"/>
      <c r="B21" s="3"/>
      <c r="C21" s="192"/>
      <c r="D21" s="194" t="s">
        <v>207</v>
      </c>
    </row>
  </sheetData>
  <mergeCells count="1">
    <mergeCell ref="A1:D1"/>
  </mergeCells>
  <printOptions horizontalCentered="1"/>
  <pageMargins left="0.393700787401575" right="0.393700787401575" top="0.393700787401575" bottom="0.393700787401575" header="0.51181" footer="0.51181"/>
  <pageSetup paperSize="9" scale="90" pageOrder="overThenDown" orientation="landscape" errors="blank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27</vt:i4>
      </vt:variant>
    </vt:vector>
  </HeadingPairs>
  <TitlesOfParts>
    <vt:vector size="27" baseType="lpstr">
      <vt:lpstr>决算汇总封面</vt:lpstr>
      <vt:lpstr>目录</vt:lpstr>
      <vt:lpstr>社会保险基金资产负债表</vt:lpstr>
      <vt:lpstr>社会保险基金决算收支总表</vt:lpstr>
      <vt:lpstr>企业职工基本养老保险基金收支表</vt:lpstr>
      <vt:lpstr>城乡居民基本养老保险基金收支表</vt:lpstr>
      <vt:lpstr>机关事业基本养老保险基金收支表</vt:lpstr>
      <vt:lpstr>职工基本医疗保险基金收支表</vt:lpstr>
      <vt:lpstr>城乡居民基本医疗保险基金收支表</vt:lpstr>
      <vt:lpstr>工伤保险基金收支表</vt:lpstr>
      <vt:lpstr>失业保险基金收支表</vt:lpstr>
      <vt:lpstr>社会保障基金财政专户资产负债表</vt:lpstr>
      <vt:lpstr>社会保障基金财政专户收支表</vt:lpstr>
      <vt:lpstr>财政对社会保险基金补助资金情况</vt:lpstr>
      <vt:lpstr>地方财政对企业职工基本养老保险</vt:lpstr>
      <vt:lpstr>基本养老保险补充资料表</vt:lpstr>
      <vt:lpstr>企业职工基本养老保险地方自行出</vt:lpstr>
      <vt:lpstr>职工基本医疗保险补充资料表</vt:lpstr>
      <vt:lpstr>居民基本医疗保险补充资料表</vt:lpstr>
      <vt:lpstr>工伤保险补充基础资料表</vt:lpstr>
      <vt:lpstr>失业保险补充资料表</vt:lpstr>
      <vt:lpstr>社会保险补充资料表</vt:lpstr>
      <vt:lpstr>社会保险补充资料表续</vt:lpstr>
      <vt:lpstr>机关事业单位职业年金情况表</vt:lpstr>
      <vt:lpstr>公务员医疗补助情况表</vt:lpstr>
      <vt:lpstr>职工大额医疗费用补助情况表</vt:lpstr>
      <vt:lpstr>社会保险统筹情况表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2023-07-17T12:16:00Z</dcterms:created>
  <dcterms:modified xsi:type="dcterms:W3CDTF">2023-07-18T09:05:36Z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